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Carol - provisória\2023\Dispensa\1600-2023 - Projetos\"/>
    </mc:Choice>
  </mc:AlternateContent>
  <bookViews>
    <workbookView xWindow="0" yWindow="0" windowWidth="28800" windowHeight="11835"/>
  </bookViews>
  <sheets>
    <sheet name="PREVISÃO DE TÉRMINO DE ETAPAS" sheetId="1" r:id="rId1"/>
    <sheet name="CRONOGRAMA DIÁRIO" sheetId="2" r:id="rId2"/>
    <sheet name="REGISTRO DE DIAS NÃO TRABALHADO" sheetId="3" r:id="rId3"/>
  </sheets>
  <calcPr calcId="152511"/>
</workbook>
</file>

<file path=xl/calcChain.xml><?xml version="1.0" encoding="utf-8"?>
<calcChain xmlns="http://schemas.openxmlformats.org/spreadsheetml/2006/main">
  <c r="E54" i="3" l="1"/>
  <c r="A54" i="3"/>
  <c r="E53" i="3"/>
  <c r="DV40" i="2" s="1"/>
  <c r="A53" i="3"/>
  <c r="E52" i="3"/>
  <c r="A52" i="3"/>
  <c r="E51" i="3"/>
  <c r="A51" i="3"/>
  <c r="E50" i="3"/>
  <c r="A50" i="3"/>
  <c r="E49" i="3"/>
  <c r="DV36" i="2" s="1"/>
  <c r="A49" i="3"/>
  <c r="E48" i="3"/>
  <c r="A48" i="3"/>
  <c r="E47" i="3"/>
  <c r="A47" i="3"/>
  <c r="E46" i="3"/>
  <c r="A46" i="3"/>
  <c r="E45" i="3"/>
  <c r="DV32" i="2" s="1"/>
  <c r="A45" i="3"/>
  <c r="E44" i="3"/>
  <c r="A44" i="3"/>
  <c r="E43" i="3"/>
  <c r="A43" i="3"/>
  <c r="E42" i="3"/>
  <c r="A42" i="3"/>
  <c r="E41" i="3"/>
  <c r="DV28" i="2" s="1"/>
  <c r="A41" i="3"/>
  <c r="E40" i="3"/>
  <c r="A40" i="3"/>
  <c r="E39" i="3"/>
  <c r="A39" i="3"/>
  <c r="E38" i="3"/>
  <c r="A38" i="3"/>
  <c r="E37" i="3"/>
  <c r="DV24" i="2" s="1"/>
  <c r="A37" i="3"/>
  <c r="E36" i="3"/>
  <c r="A36" i="3"/>
  <c r="E35" i="3"/>
  <c r="A35" i="3"/>
  <c r="E34" i="3"/>
  <c r="A34" i="3"/>
  <c r="E33" i="3"/>
  <c r="DV20" i="2" s="1"/>
  <c r="A33" i="3"/>
  <c r="E32" i="3"/>
  <c r="A32" i="3"/>
  <c r="E31" i="3"/>
  <c r="A31" i="3"/>
  <c r="E30" i="3"/>
  <c r="A30" i="3"/>
  <c r="E29" i="3"/>
  <c r="DV16" i="2" s="1"/>
  <c r="A29" i="3"/>
  <c r="E28" i="3"/>
  <c r="A28" i="3"/>
  <c r="E27" i="3"/>
  <c r="A27" i="3"/>
  <c r="E26" i="3"/>
  <c r="A26" i="3"/>
  <c r="E25" i="3"/>
  <c r="DV12" i="2" s="1"/>
  <c r="A25" i="3"/>
  <c r="E24" i="3"/>
  <c r="A24" i="3"/>
  <c r="E23" i="3"/>
  <c r="A23" i="3"/>
  <c r="E22" i="3"/>
  <c r="A22" i="3"/>
  <c r="E21" i="3"/>
  <c r="A21" i="3"/>
  <c r="E20" i="3"/>
  <c r="A20" i="3"/>
  <c r="E19" i="3"/>
  <c r="A19" i="3"/>
  <c r="E18" i="3"/>
  <c r="A18" i="3"/>
  <c r="E17" i="3"/>
  <c r="A17" i="3"/>
  <c r="E16" i="3"/>
  <c r="A16" i="3"/>
  <c r="E15" i="3"/>
  <c r="A15" i="3"/>
  <c r="E14" i="3"/>
  <c r="A14" i="3"/>
  <c r="E13" i="3"/>
  <c r="A13" i="3"/>
  <c r="E12" i="3"/>
  <c r="A12" i="3"/>
  <c r="E11" i="3"/>
  <c r="A11" i="3"/>
  <c r="E10" i="3"/>
  <c r="A10" i="3"/>
  <c r="E9" i="3"/>
  <c r="A9" i="3"/>
  <c r="E8" i="3"/>
  <c r="A8" i="3"/>
  <c r="E7" i="3"/>
  <c r="A7" i="3"/>
  <c r="E6" i="3"/>
  <c r="A6" i="3"/>
  <c r="E5" i="3"/>
  <c r="DV9" i="2" s="1"/>
  <c r="A5" i="3"/>
  <c r="E4" i="3"/>
  <c r="A4" i="3"/>
  <c r="E3" i="3"/>
  <c r="DV7" i="2" s="1"/>
  <c r="A3" i="3"/>
  <c r="C1" i="3" s="1"/>
  <c r="DV135" i="2"/>
  <c r="DV134" i="2"/>
  <c r="DV133" i="2"/>
  <c r="DV132" i="2"/>
  <c r="DV131" i="2"/>
  <c r="DV130" i="2"/>
  <c r="DV129" i="2"/>
  <c r="DV128" i="2"/>
  <c r="DV127" i="2"/>
  <c r="DV126" i="2"/>
  <c r="DV125" i="2"/>
  <c r="DV124" i="2"/>
  <c r="DV123" i="2"/>
  <c r="DV122" i="2"/>
  <c r="DV121" i="2"/>
  <c r="DV120" i="2"/>
  <c r="DV119" i="2"/>
  <c r="DV118" i="2"/>
  <c r="DV117" i="2"/>
  <c r="DV116" i="2"/>
  <c r="DV115" i="2"/>
  <c r="DV114" i="2"/>
  <c r="DV113" i="2"/>
  <c r="DV112" i="2"/>
  <c r="DV111" i="2"/>
  <c r="DV110" i="2"/>
  <c r="DV109" i="2"/>
  <c r="DV108" i="2"/>
  <c r="DV107" i="2"/>
  <c r="DV106" i="2"/>
  <c r="DV105" i="2"/>
  <c r="DV104" i="2"/>
  <c r="DV103" i="2"/>
  <c r="DV102" i="2"/>
  <c r="DV101" i="2"/>
  <c r="DV100" i="2"/>
  <c r="DV99" i="2"/>
  <c r="DV98" i="2"/>
  <c r="DV97" i="2"/>
  <c r="DV96" i="2"/>
  <c r="DV95" i="2"/>
  <c r="DV94" i="2"/>
  <c r="DV93" i="2"/>
  <c r="DV92" i="2"/>
  <c r="DV91" i="2"/>
  <c r="DV90" i="2"/>
  <c r="DV89" i="2"/>
  <c r="DV88" i="2"/>
  <c r="DV87" i="2"/>
  <c r="DV86" i="2"/>
  <c r="DV85" i="2"/>
  <c r="DV84" i="2"/>
  <c r="DV83" i="2"/>
  <c r="DV82" i="2"/>
  <c r="DV81" i="2"/>
  <c r="DV80" i="2"/>
  <c r="DV79" i="2"/>
  <c r="DV78" i="2"/>
  <c r="DV77" i="2"/>
  <c r="DV76" i="2"/>
  <c r="DV75" i="2"/>
  <c r="DV74" i="2"/>
  <c r="DV73" i="2"/>
  <c r="DV72" i="2"/>
  <c r="DV71" i="2"/>
  <c r="DV70" i="2"/>
  <c r="DV69" i="2"/>
  <c r="DV68" i="2"/>
  <c r="DV67" i="2"/>
  <c r="DV66" i="2"/>
  <c r="DV65" i="2"/>
  <c r="DV64" i="2"/>
  <c r="DV63" i="2"/>
  <c r="DV62" i="2"/>
  <c r="DV61" i="2"/>
  <c r="DV60" i="2"/>
  <c r="DV59" i="2"/>
  <c r="DV58" i="2"/>
  <c r="DV57" i="2"/>
  <c r="DV56" i="2"/>
  <c r="DV55" i="2"/>
  <c r="DV54" i="2"/>
  <c r="DV53" i="2"/>
  <c r="DV52" i="2"/>
  <c r="DV51" i="2"/>
  <c r="DV50" i="2"/>
  <c r="DV49" i="2"/>
  <c r="DV48" i="2"/>
  <c r="DV47" i="2"/>
  <c r="DV46" i="2"/>
  <c r="DV45" i="2"/>
  <c r="DV44" i="2"/>
  <c r="DV43" i="2"/>
  <c r="DV42" i="2"/>
  <c r="DV41" i="2"/>
  <c r="DV39" i="2"/>
  <c r="DV38" i="2"/>
  <c r="DV37" i="2"/>
  <c r="DV35" i="2"/>
  <c r="DV34" i="2"/>
  <c r="DV33" i="2"/>
  <c r="DV31" i="2"/>
  <c r="DV30" i="2"/>
  <c r="DV29" i="2"/>
  <c r="DV27" i="2"/>
  <c r="DV26" i="2"/>
  <c r="DV25" i="2"/>
  <c r="DV23" i="2"/>
  <c r="DV22" i="2"/>
  <c r="DV21" i="2"/>
  <c r="DV19" i="2"/>
  <c r="DV18" i="2"/>
  <c r="DV17" i="2"/>
  <c r="DV15" i="2"/>
  <c r="DV14" i="2"/>
  <c r="DV13" i="2"/>
  <c r="DV11" i="2"/>
  <c r="DV10" i="2"/>
  <c r="M10" i="2"/>
  <c r="I10" i="2"/>
  <c r="M9" i="2"/>
  <c r="I9" i="2"/>
  <c r="DV8" i="2"/>
  <c r="M8" i="2"/>
  <c r="I8" i="2"/>
  <c r="D8" i="2"/>
  <c r="M7" i="2"/>
  <c r="I7" i="2"/>
  <c r="D7" i="2"/>
  <c r="DV6" i="2"/>
  <c r="N4" i="2"/>
  <c r="O4" i="2" s="1"/>
  <c r="Q3" i="2"/>
  <c r="AQ1" i="2"/>
  <c r="M1" i="2"/>
  <c r="I6" i="1"/>
  <c r="H6" i="1"/>
  <c r="G6" i="1"/>
  <c r="G5" i="1"/>
  <c r="I4" i="1"/>
  <c r="H4" i="1"/>
  <c r="G4" i="1"/>
  <c r="D4" i="1"/>
  <c r="F4" i="1" s="1"/>
  <c r="G3" i="1"/>
  <c r="F3" i="1"/>
  <c r="D3" i="1"/>
  <c r="D9" i="2" l="1"/>
  <c r="I5" i="1"/>
  <c r="H5" i="1"/>
  <c r="I3" i="1"/>
  <c r="H3" i="1"/>
  <c r="P4" i="2"/>
  <c r="O6" i="2"/>
  <c r="N6" i="2"/>
  <c r="D5" i="1" l="1"/>
  <c r="F5" i="1" s="1"/>
  <c r="P6" i="2"/>
  <c r="Q4" i="2"/>
  <c r="R4" i="2" l="1"/>
  <c r="Q6" i="2"/>
  <c r="S4" i="2" l="1"/>
  <c r="R6" i="2"/>
  <c r="T4" i="2" l="1"/>
  <c r="S6" i="2"/>
  <c r="T6" i="2" l="1"/>
  <c r="U4" i="2"/>
  <c r="V4" i="2" l="1"/>
  <c r="X3" i="2"/>
  <c r="U6" i="2"/>
  <c r="W4" i="2" l="1"/>
  <c r="V6" i="2"/>
  <c r="X4" i="2" l="1"/>
  <c r="W6" i="2"/>
  <c r="X6" i="2" l="1"/>
  <c r="Y4" i="2"/>
  <c r="Z4" i="2" l="1"/>
  <c r="Y6" i="2"/>
  <c r="AA4" i="2" l="1"/>
  <c r="Z6" i="2"/>
  <c r="AB4" i="2" l="1"/>
  <c r="AA6" i="2"/>
  <c r="AB6" i="2" l="1"/>
  <c r="AE3" i="2"/>
  <c r="AC4" i="2"/>
  <c r="AD4" i="2" l="1"/>
  <c r="AC6" i="2"/>
  <c r="AE4" i="2" l="1"/>
  <c r="AD6" i="2"/>
  <c r="AF4" i="2" l="1"/>
  <c r="AE6" i="2"/>
  <c r="AF6" i="2" l="1"/>
  <c r="AG4" i="2"/>
  <c r="AH4" i="2" l="1"/>
  <c r="AG6" i="2"/>
  <c r="AI4" i="2" l="1"/>
  <c r="AH6" i="2"/>
  <c r="AJ4" i="2" l="1"/>
  <c r="AL3" i="2"/>
  <c r="AI6" i="2"/>
  <c r="AJ6" i="2" l="1"/>
  <c r="AK4" i="2"/>
  <c r="AL4" i="2" l="1"/>
  <c r="AK6" i="2"/>
  <c r="AM4" i="2" l="1"/>
  <c r="AL6" i="2"/>
  <c r="AN4" i="2" l="1"/>
  <c r="AM6" i="2"/>
  <c r="AN6" i="2" l="1"/>
  <c r="AO4" i="2"/>
  <c r="AP4" i="2" l="1"/>
  <c r="AO6" i="2"/>
  <c r="AQ4" i="2" l="1"/>
  <c r="AP6" i="2"/>
  <c r="AS3" i="2"/>
  <c r="AR4" i="2" l="1"/>
  <c r="AQ6" i="2"/>
  <c r="AR6" i="2" l="1"/>
  <c r="AS4" i="2"/>
  <c r="AT4" i="2" l="1"/>
  <c r="AS6" i="2"/>
  <c r="AU4" i="2" l="1"/>
  <c r="AT6" i="2"/>
  <c r="AV4" i="2" l="1"/>
  <c r="AU6" i="2"/>
  <c r="AV6" i="2" l="1"/>
  <c r="AW4" i="2"/>
  <c r="AX4" i="2" l="1"/>
  <c r="AZ3" i="2"/>
  <c r="AW6" i="2"/>
  <c r="AY4" i="2" l="1"/>
  <c r="AX6" i="2"/>
  <c r="AZ4" i="2" l="1"/>
  <c r="AY6" i="2"/>
  <c r="AZ6" i="2" l="1"/>
  <c r="BA4" i="2"/>
  <c r="BB4" i="2" l="1"/>
  <c r="BA6" i="2"/>
  <c r="BC4" i="2" l="1"/>
  <c r="BB6" i="2"/>
  <c r="BD4" i="2" l="1"/>
  <c r="BC6" i="2"/>
  <c r="BD6" i="2" l="1"/>
  <c r="BG3" i="2"/>
  <c r="BE4" i="2"/>
  <c r="BF4" i="2" l="1"/>
  <c r="BE6" i="2"/>
  <c r="BG4" i="2" l="1"/>
  <c r="BF6" i="2"/>
  <c r="BH4" i="2" l="1"/>
  <c r="BG6" i="2"/>
  <c r="BH6" i="2" l="1"/>
  <c r="BI4" i="2"/>
  <c r="BJ4" i="2" l="1"/>
  <c r="BI6" i="2"/>
  <c r="BK4" i="2" l="1"/>
  <c r="BJ6" i="2"/>
  <c r="BL4" i="2" l="1"/>
  <c r="BN3" i="2"/>
  <c r="BK6" i="2"/>
  <c r="BL6" i="2" l="1"/>
  <c r="BM4" i="2"/>
  <c r="BM6" i="2" l="1"/>
  <c r="BN4" i="2"/>
  <c r="BN6" i="2" l="1"/>
  <c r="BO4" i="2"/>
  <c r="BP4" i="2" l="1"/>
  <c r="BO6" i="2"/>
  <c r="BP6" i="2" l="1"/>
  <c r="BQ4" i="2"/>
  <c r="BR4" i="2" l="1"/>
  <c r="BQ6" i="2"/>
  <c r="BS4" i="2" l="1"/>
  <c r="BR6" i="2"/>
  <c r="BU3" i="2"/>
  <c r="BT4" i="2" l="1"/>
  <c r="BS6" i="2"/>
  <c r="BT6" i="2" l="1"/>
  <c r="BU4" i="2"/>
  <c r="BU6" i="2" l="1"/>
  <c r="BV4" i="2"/>
  <c r="BV6" i="2" l="1"/>
  <c r="BW4" i="2"/>
  <c r="BX4" i="2" l="1"/>
  <c r="BW6" i="2"/>
  <c r="BX6" i="2" l="1"/>
  <c r="BY4" i="2"/>
  <c r="BZ4" i="2" l="1"/>
  <c r="CB3" i="2"/>
  <c r="BY6" i="2"/>
  <c r="CA4" i="2" l="1"/>
  <c r="BZ6" i="2"/>
  <c r="CB4" i="2" l="1"/>
  <c r="CA6" i="2"/>
  <c r="CB6" i="2" l="1"/>
  <c r="CC4" i="2"/>
  <c r="CC6" i="2" l="1"/>
  <c r="CD4" i="2"/>
  <c r="CD6" i="2" l="1"/>
  <c r="CE4" i="2"/>
  <c r="CF4" i="2" l="1"/>
  <c r="CE6" i="2"/>
  <c r="CF6" i="2" l="1"/>
  <c r="CI3" i="2"/>
  <c r="CG4" i="2"/>
  <c r="CH4" i="2" l="1"/>
  <c r="CG6" i="2"/>
  <c r="CI4" i="2" l="1"/>
  <c r="CH6" i="2"/>
  <c r="CJ4" i="2" l="1"/>
  <c r="CI6" i="2"/>
  <c r="CJ6" i="2" l="1"/>
  <c r="CK4" i="2"/>
  <c r="CK6" i="2" l="1"/>
  <c r="CL4" i="2"/>
  <c r="CL6" i="2" l="1"/>
  <c r="CM4" i="2"/>
  <c r="CN4" i="2" l="1"/>
  <c r="CP3" i="2"/>
  <c r="CM6" i="2"/>
  <c r="CN6" i="2" l="1"/>
  <c r="CO4" i="2"/>
  <c r="CP4" i="2" l="1"/>
  <c r="CO6" i="2"/>
  <c r="CQ4" i="2" l="1"/>
  <c r="CP6" i="2"/>
  <c r="CR4" i="2" l="1"/>
  <c r="CQ6" i="2"/>
  <c r="CR6" i="2" l="1"/>
  <c r="CS4" i="2"/>
  <c r="CS6" i="2" l="1"/>
  <c r="CT4" i="2"/>
  <c r="CT6" i="2" l="1"/>
  <c r="CU4" i="2"/>
  <c r="CW3" i="2"/>
  <c r="CV4" i="2" l="1"/>
  <c r="CU6" i="2"/>
  <c r="CV6" i="2" l="1"/>
  <c r="CW4" i="2"/>
  <c r="CX4" i="2" l="1"/>
  <c r="CW6" i="2"/>
  <c r="CY4" i="2" l="1"/>
  <c r="CX6" i="2"/>
  <c r="CZ4" i="2" l="1"/>
  <c r="CY6" i="2"/>
  <c r="CZ6" i="2" l="1"/>
  <c r="DA4" i="2"/>
  <c r="DA6" i="2" l="1"/>
  <c r="DB4" i="2"/>
  <c r="DD3" i="2"/>
  <c r="DB6" i="2" l="1"/>
  <c r="DC4" i="2"/>
  <c r="DD4" i="2" l="1"/>
  <c r="DC6" i="2"/>
  <c r="DD6" i="2" l="1"/>
  <c r="DE4" i="2"/>
  <c r="DF4" i="2" l="1"/>
  <c r="DE6" i="2"/>
  <c r="DG4" i="2" l="1"/>
  <c r="DF6" i="2"/>
  <c r="DH4" i="2" l="1"/>
  <c r="DG6" i="2"/>
  <c r="DH6" i="2" l="1"/>
  <c r="DK3" i="2"/>
  <c r="DI4" i="2"/>
  <c r="DI6" i="2" l="1"/>
  <c r="DJ4" i="2"/>
  <c r="DJ6" i="2" l="1"/>
  <c r="DK4" i="2"/>
  <c r="DL4" i="2" l="1"/>
  <c r="DK6" i="2"/>
  <c r="DL6" i="2" l="1"/>
  <c r="DM4" i="2"/>
  <c r="DN4" i="2" l="1"/>
  <c r="DM6" i="2"/>
  <c r="DO4" i="2" l="1"/>
  <c r="DN6" i="2"/>
  <c r="DP4" i="2" l="1"/>
  <c r="DR3" i="2"/>
  <c r="DO6" i="2"/>
  <c r="DP6" i="2" l="1"/>
  <c r="DQ4" i="2"/>
  <c r="DQ6" i="2" l="1"/>
  <c r="DR4" i="2"/>
  <c r="DR6" i="2" l="1"/>
  <c r="DS4" i="2"/>
  <c r="DT4" i="2" l="1"/>
  <c r="DS6" i="2"/>
  <c r="DT6" i="2" l="1"/>
  <c r="DU4" i="2"/>
  <c r="DU6" i="2" s="1"/>
  <c r="E4" i="1"/>
  <c r="H10" i="2"/>
  <c r="H1" i="1"/>
  <c r="E5" i="1"/>
  <c r="E6" i="1"/>
  <c r="F10" i="2"/>
  <c r="C4" i="2"/>
  <c r="H7" i="2"/>
  <c r="F7" i="2"/>
  <c r="E3" i="1"/>
  <c r="H8" i="2"/>
  <c r="F8" i="2"/>
  <c r="H9" i="2"/>
  <c r="F9" i="2"/>
  <c r="D10" i="2"/>
  <c r="D6" i="1"/>
  <c r="F6" i="1"/>
  <c r="G1" i="1"/>
</calcChain>
</file>

<file path=xl/sharedStrings.xml><?xml version="1.0" encoding="utf-8"?>
<sst xmlns="http://schemas.openxmlformats.org/spreadsheetml/2006/main" count="55" uniqueCount="41">
  <si>
    <t>PROJETOS DE AMPLIAÇÃO
PRÉDIO ANEXO - TRE-PR</t>
  </si>
  <si>
    <t>Data base</t>
  </si>
  <si>
    <t>Previsão de valor pago, na data base</t>
  </si>
  <si>
    <t>Tarefa</t>
  </si>
  <si>
    <t>Valor (R$)</t>
  </si>
  <si>
    <t>Início previsto</t>
  </si>
  <si>
    <t>Término previsto</t>
  </si>
  <si>
    <t>Previsão de % executada na data Base</t>
  </si>
  <si>
    <t xml:space="preserve"> Término Real</t>
  </si>
  <si>
    <t>% Executada
(Apenas etapas completas)</t>
  </si>
  <si>
    <t>Dias de atraso</t>
  </si>
  <si>
    <t>1</t>
  </si>
  <si>
    <t>ADMINISTRAÇÃO LOCAL</t>
  </si>
  <si>
    <t>2</t>
  </si>
  <si>
    <t>DEMOLIÇÕES GERAIS</t>
  </si>
  <si>
    <t>3</t>
  </si>
  <si>
    <t>PROJETO REFORÇO E RECUPERAÇÃO ESTRUTURAL</t>
  </si>
  <si>
    <t>4</t>
  </si>
  <si>
    <t>PROJETO AMPLIAÇÃO GABINETES</t>
  </si>
  <si>
    <t>A data de início será alterada para a data real de inicio dos serviços</t>
  </si>
  <si>
    <t>Data início (Estimado)</t>
  </si>
  <si>
    <t>Prazo total (Dias)</t>
  </si>
  <si>
    <t>Predecessora</t>
  </si>
  <si>
    <t>Duração prevista</t>
  </si>
  <si>
    <t>Dias não trabalhados</t>
  </si>
  <si>
    <t>Duração Real</t>
  </si>
  <si>
    <t>Início Real</t>
  </si>
  <si>
    <t>Descrição</t>
  </si>
  <si>
    <t>R$ 1.095,57</t>
  </si>
  <si>
    <t>R$ 16.939,27</t>
  </si>
  <si>
    <t>R$ 25.801,12</t>
  </si>
  <si>
    <t>PROJETO AMPLIAÇÃO PRÉDIO ANEXO</t>
  </si>
  <si>
    <t>R$ 18.912,46</t>
  </si>
  <si>
    <t>Legenda</t>
  </si>
  <si>
    <t>Dados necessários preencher</t>
  </si>
  <si>
    <t>Dias que a atividade deveria ocorrer</t>
  </si>
  <si>
    <t>Dias que a atividade foi realizada</t>
  </si>
  <si>
    <t>DIAS NÃO TRABALHADOS</t>
  </si>
  <si>
    <t>Contagem</t>
  </si>
  <si>
    <t>Dia não trabalhado</t>
  </si>
  <si>
    <t>Descrição do motivo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</si>
</sst>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R$ -416]#,##0.00"/>
    <numFmt numFmtId="165" formatCode="dd\-mmm\-yy"/>
    <numFmt numFmtId="166" formatCode="&quot;-&quot;mmm&quot;-&quot;"/>
    <numFmt numFmtId="167" formatCode="d"/>
  </numFmts>
  <fonts count="13" x14ac:knownFonts="1">
    <font>
      <sz val="10"/>
      <color rgb="FF000000"/>
      <name val="Arial"/>
      <scheme val="minor"/>
    </font>
    <font>
      <sz val="11"/>
      <color rgb="FFFFFFFF"/>
      <name val="Calibri"/>
    </font>
    <font>
      <sz val="10"/>
      <color theme="1"/>
      <name val="Arial"/>
      <scheme val="minor"/>
    </font>
    <font>
      <b/>
      <sz val="11"/>
      <color theme="1"/>
      <name val="Calibri"/>
    </font>
    <font>
      <sz val="10"/>
      <color theme="1"/>
      <name val="Arial"/>
    </font>
    <font>
      <b/>
      <sz val="11"/>
      <color theme="0"/>
      <name val="Calibri"/>
    </font>
    <font>
      <b/>
      <sz val="11"/>
      <color rgb="FFFFFFFF"/>
      <name val="Calibri"/>
    </font>
    <font>
      <sz val="11"/>
      <color theme="1"/>
      <name val="Calibri"/>
    </font>
    <font>
      <sz val="11"/>
      <color rgb="FF999999"/>
      <name val="Arial Black"/>
    </font>
    <font>
      <sz val="11"/>
      <color rgb="FF7F7F7F"/>
      <name val="Arial Black"/>
    </font>
    <font>
      <sz val="11"/>
      <color rgb="FF38761D"/>
      <name val="Calibri"/>
    </font>
    <font>
      <sz val="11"/>
      <color theme="0"/>
      <name val="Calibri"/>
    </font>
    <font>
      <sz val="11"/>
      <color theme="1"/>
      <name val="Arial"/>
    </font>
  </fonts>
  <fills count="12">
    <fill>
      <patternFill patternType="none"/>
    </fill>
    <fill>
      <patternFill patternType="gray125"/>
    </fill>
    <fill>
      <patternFill patternType="solid">
        <fgColor rgb="FF3F3F3F"/>
        <bgColor rgb="FF3F3F3F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CC"/>
      </patternFill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  <fill>
      <patternFill patternType="solid">
        <fgColor rgb="FFC00000"/>
        <bgColor rgb="FFC00000"/>
      </patternFill>
    </fill>
    <fill>
      <patternFill patternType="solid">
        <fgColor rgb="FFDEEAF6"/>
        <bgColor rgb="FFDEEAF6"/>
      </patternFill>
    </fill>
    <fill>
      <patternFill patternType="solid">
        <fgColor rgb="FF0C0C0C"/>
        <bgColor rgb="FF0C0C0C"/>
      </patternFill>
    </fill>
    <fill>
      <patternFill patternType="solid">
        <fgColor rgb="FFEFEFEF"/>
        <bgColor rgb="FFEFEFE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595959"/>
      </bottom>
      <diagonal/>
    </border>
    <border>
      <left/>
      <right/>
      <top/>
      <bottom style="double">
        <color rgb="FF000000"/>
      </bottom>
      <diagonal/>
    </border>
    <border>
      <left style="dotted">
        <color rgb="FFA5A5A5"/>
      </left>
      <right style="dotted">
        <color rgb="FFA5A5A5"/>
      </right>
      <top style="dotted">
        <color rgb="FFA5A5A5"/>
      </top>
      <bottom style="dotted">
        <color rgb="FFA5A5A5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/>
      <bottom/>
      <diagonal/>
    </border>
    <border>
      <left/>
      <right/>
      <top style="hair">
        <color rgb="FFBFBFBF"/>
      </top>
      <bottom style="hair">
        <color rgb="FFBFBFBF"/>
      </bottom>
      <diagonal/>
    </border>
    <border>
      <left/>
      <right style="hair">
        <color rgb="FFBFBFBF"/>
      </right>
      <top style="hair">
        <color rgb="FFBFBFBF"/>
      </top>
      <bottom style="hair">
        <color rgb="FFBFBFBF"/>
      </bottom>
      <diagonal/>
    </border>
    <border>
      <left style="hair">
        <color rgb="FFBFBFBF"/>
      </left>
      <right style="hair">
        <color rgb="FFBFBFBF"/>
      </right>
      <top style="hair">
        <color rgb="FFBFBFBF"/>
      </top>
      <bottom style="hair">
        <color rgb="FFBFBFB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A5A5A5"/>
      </left>
      <right/>
      <top style="hair">
        <color rgb="FFA5A5A5"/>
      </top>
      <bottom style="hair">
        <color rgb="FFA5A5A5"/>
      </bottom>
      <diagonal/>
    </border>
  </borders>
  <cellStyleXfs count="1">
    <xf numFmtId="0" fontId="0" fillId="0" borderId="0"/>
  </cellStyleXfs>
  <cellXfs count="77">
    <xf numFmtId="0" fontId="0" fillId="0" borderId="0" xfId="0" applyFont="1" applyAlignment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/>
    </xf>
    <xf numFmtId="0" fontId="7" fillId="0" borderId="6" xfId="0" applyFont="1" applyBorder="1"/>
    <xf numFmtId="0" fontId="8" fillId="0" borderId="6" xfId="0" applyFont="1" applyBorder="1" applyAlignment="1">
      <alignment horizontal="center" vertical="center"/>
    </xf>
    <xf numFmtId="0" fontId="9" fillId="0" borderId="6" xfId="0" applyFont="1" applyBorder="1"/>
    <xf numFmtId="0" fontId="7" fillId="0" borderId="7" xfId="0" applyFont="1" applyBorder="1"/>
    <xf numFmtId="0" fontId="2" fillId="0" borderId="7" xfId="0" applyFont="1" applyBorder="1"/>
    <xf numFmtId="0" fontId="8" fillId="0" borderId="7" xfId="0" applyFont="1" applyBorder="1" applyAlignment="1">
      <alignment horizontal="center" vertical="center"/>
    </xf>
    <xf numFmtId="0" fontId="10" fillId="0" borderId="0" xfId="0" applyFont="1" applyAlignment="1"/>
    <xf numFmtId="0" fontId="7" fillId="0" borderId="0" xfId="0" applyFont="1"/>
    <xf numFmtId="0" fontId="7" fillId="0" borderId="0" xfId="0" applyFont="1" applyAlignment="1"/>
    <xf numFmtId="0" fontId="7" fillId="0" borderId="8" xfId="0" applyFont="1" applyBorder="1" applyAlignment="1"/>
    <xf numFmtId="0" fontId="7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65" fontId="7" fillId="0" borderId="10" xfId="0" applyNumberFormat="1" applyFont="1" applyBorder="1" applyAlignment="1">
      <alignment horizontal="center" vertical="center"/>
    </xf>
    <xf numFmtId="166" fontId="7" fillId="0" borderId="10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 vertical="center"/>
    </xf>
    <xf numFmtId="0" fontId="2" fillId="0" borderId="9" xfId="0" applyFont="1" applyBorder="1"/>
    <xf numFmtId="165" fontId="7" fillId="0" borderId="10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14" fontId="7" fillId="0" borderId="8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167" fontId="7" fillId="0" borderId="12" xfId="0" applyNumberFormat="1" applyFont="1" applyBorder="1" applyAlignment="1">
      <alignment horizontal="center"/>
    </xf>
    <xf numFmtId="167" fontId="7" fillId="0" borderId="7" xfId="0" applyNumberFormat="1" applyFont="1" applyBorder="1" applyAlignment="1">
      <alignment horizontal="center"/>
    </xf>
    <xf numFmtId="167" fontId="7" fillId="0" borderId="13" xfId="0" applyNumberFormat="1" applyFont="1" applyBorder="1" applyAlignment="1">
      <alignment horizontal="center"/>
    </xf>
    <xf numFmtId="0" fontId="7" fillId="5" borderId="14" xfId="0" applyFont="1" applyFill="1" applyBorder="1"/>
    <xf numFmtId="0" fontId="7" fillId="0" borderId="0" xfId="0" applyFont="1" applyAlignment="1">
      <alignment horizontal="center" vertical="center"/>
    </xf>
    <xf numFmtId="0" fontId="7" fillId="5" borderId="0" xfId="0" applyFont="1" applyFill="1"/>
    <xf numFmtId="0" fontId="6" fillId="2" borderId="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11" fillId="5" borderId="4" xfId="0" applyFont="1" applyFill="1" applyBorder="1"/>
    <xf numFmtId="0" fontId="11" fillId="2" borderId="14" xfId="0" applyFont="1" applyFill="1" applyBorder="1" applyAlignment="1">
      <alignment horizontal="center" vertical="center"/>
    </xf>
    <xf numFmtId="0" fontId="7" fillId="0" borderId="15" xfId="0" applyFont="1" applyBorder="1"/>
    <xf numFmtId="164" fontId="7" fillId="4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3" borderId="1" xfId="0" applyNumberFormat="1" applyFont="1" applyFill="1" applyBorder="1" applyAlignment="1">
      <alignment horizontal="center" vertical="center"/>
    </xf>
    <xf numFmtId="49" fontId="7" fillId="5" borderId="1" xfId="0" applyNumberFormat="1" applyFont="1" applyFill="1" applyBorder="1" applyAlignment="1">
      <alignment horizontal="center" wrapText="1"/>
    </xf>
    <xf numFmtId="14" fontId="7" fillId="0" borderId="16" xfId="0" applyNumberFormat="1" applyFont="1" applyBorder="1"/>
    <xf numFmtId="0" fontId="7" fillId="0" borderId="16" xfId="0" applyFont="1" applyBorder="1"/>
    <xf numFmtId="0" fontId="7" fillId="0" borderId="17" xfId="0" applyFont="1" applyBorder="1"/>
    <xf numFmtId="49" fontId="7" fillId="0" borderId="15" xfId="0" applyNumberFormat="1" applyFont="1" applyBorder="1"/>
    <xf numFmtId="14" fontId="7" fillId="0" borderId="18" xfId="0" applyNumberFormat="1" applyFont="1" applyBorder="1" applyAlignment="1">
      <alignment horizontal="center" vertical="center"/>
    </xf>
    <xf numFmtId="14" fontId="7" fillId="3" borderId="1" xfId="0" applyNumberFormat="1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left" vertical="center"/>
    </xf>
    <xf numFmtId="0" fontId="1" fillId="2" borderId="19" xfId="0" applyFont="1" applyFill="1" applyBorder="1" applyAlignment="1">
      <alignment horizontal="center" vertical="center"/>
    </xf>
    <xf numFmtId="14" fontId="7" fillId="4" borderId="17" xfId="0" applyNumberFormat="1" applyFont="1" applyFill="1" applyBorder="1" applyAlignment="1">
      <alignment horizontal="center" vertical="center"/>
    </xf>
    <xf numFmtId="0" fontId="7" fillId="7" borderId="0" xfId="0" applyFont="1" applyFill="1"/>
    <xf numFmtId="0" fontId="7" fillId="8" borderId="0" xfId="0" applyFont="1" applyFill="1"/>
    <xf numFmtId="0" fontId="7" fillId="9" borderId="0" xfId="0" applyFont="1" applyFill="1"/>
    <xf numFmtId="10" fontId="2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14" fontId="7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49" fontId="2" fillId="0" borderId="0" xfId="0" applyNumberFormat="1" applyFont="1"/>
    <xf numFmtId="0" fontId="7" fillId="11" borderId="1" xfId="0" applyFont="1" applyFill="1" applyBorder="1" applyAlignment="1">
      <alignment horizontal="center" vertical="center"/>
    </xf>
    <xf numFmtId="14" fontId="7" fillId="11" borderId="1" xfId="0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ill>
        <patternFill patternType="none"/>
      </fill>
    </dxf>
    <dxf>
      <numFmt numFmtId="168" formatCode=";;"/>
      <fill>
        <patternFill patternType="solid">
          <fgColor rgb="FFC00000"/>
          <bgColor rgb="FFC0000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0C0C0C"/>
          <bgColor rgb="FF0C0C0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6"/>
  <sheetViews>
    <sheetView tabSelected="1" workbookViewId="0"/>
  </sheetViews>
  <sheetFormatPr defaultColWidth="12.5703125" defaultRowHeight="15.75" customHeight="1" x14ac:dyDescent="0.2"/>
  <cols>
    <col min="2" max="2" width="46" customWidth="1"/>
    <col min="3" max="3" width="18" customWidth="1"/>
    <col min="4" max="4" width="16.5703125" customWidth="1"/>
    <col min="5" max="5" width="21.140625" customWidth="1"/>
    <col min="6" max="6" width="17" customWidth="1"/>
    <col min="7" max="7" width="14.5703125" customWidth="1"/>
    <col min="8" max="8" width="15.85546875" customWidth="1"/>
  </cols>
  <sheetData>
    <row r="1" spans="1:9" ht="47.25" customHeight="1" x14ac:dyDescent="0.2">
      <c r="A1" s="1"/>
      <c r="B1" s="2" t="s">
        <v>0</v>
      </c>
      <c r="C1" s="2"/>
      <c r="D1" s="3" t="s">
        <v>1</v>
      </c>
      <c r="E1" s="4"/>
      <c r="F1" s="5" t="s">
        <v>2</v>
      </c>
      <c r="G1" s="6">
        <f ca="1">SUMIF(F3:F6,1,C3:C6)</f>
        <v>0</v>
      </c>
      <c r="H1" s="7">
        <f ca="1">G1/SUM(C3:C6)</f>
        <v>0</v>
      </c>
    </row>
    <row r="2" spans="1:9" ht="38.25" customHeight="1" x14ac:dyDescent="0.2">
      <c r="A2" s="8"/>
      <c r="B2" s="9" t="s">
        <v>3</v>
      </c>
      <c r="C2" s="9" t="s">
        <v>4</v>
      </c>
      <c r="D2" s="9" t="s">
        <v>5</v>
      </c>
      <c r="E2" s="9" t="s">
        <v>6</v>
      </c>
      <c r="F2" s="10" t="s">
        <v>7</v>
      </c>
      <c r="G2" s="9" t="s">
        <v>8</v>
      </c>
      <c r="H2" s="10" t="s">
        <v>9</v>
      </c>
      <c r="I2" s="9" t="s">
        <v>10</v>
      </c>
    </row>
    <row r="3" spans="1:9" ht="30" customHeight="1" x14ac:dyDescent="0.2">
      <c r="A3" s="11" t="s">
        <v>11</v>
      </c>
      <c r="B3" s="11" t="s">
        <v>12</v>
      </c>
      <c r="C3" s="12">
        <v>1095.5713152000001</v>
      </c>
      <c r="D3" s="13">
        <f>VLOOKUP($A3,'CRONOGRAMA DIÁRIO'!$A$6:$L$83,4,FALSE())</f>
        <v>44986</v>
      </c>
      <c r="E3" s="13">
        <f ca="1">VLOOKUP($A3,'CRONOGRAMA DIÁRIO'!$A$6:$L$83,6,FALSE())</f>
        <v>44994</v>
      </c>
      <c r="F3" s="7" t="str">
        <f t="shared" ref="F3:F6" si="0">IF(($E$1-D3)&lt;0,"Não iniciado",IF(E3-D3=0,1, IF(((C3/(E3-D3))*($E$1-D3))/C3&gt;1,1,((C3/(E3-D3))*($E$1-D3))/C3)))</f>
        <v>Não iniciado</v>
      </c>
      <c r="G3" s="14" t="str">
        <f>IF(VLOOKUP($A3,'CRONOGRAMA DIÁRIO'!$A$6:$L$83,11,FALSE())="","Não Concluído",VLOOKUP($A3,'CRONOGRAMA DIÁRIO'!$A$6:$L$83,11,FALSE()))</f>
        <v>Não Concluído</v>
      </c>
      <c r="H3" s="7" t="str">
        <f t="shared" ref="H3:H6" si="1">IF(G3="Não Concluído","",IF((E1-G3)&lt;0,"",IF(E1-G3&gt;=0,1,0)))</f>
        <v/>
      </c>
      <c r="I3" s="14" t="str">
        <f t="shared" ref="I3:I6" si="2">IF(G3="Não Concluído","",G3-E3)</f>
        <v/>
      </c>
    </row>
    <row r="4" spans="1:9" ht="30" customHeight="1" x14ac:dyDescent="0.2">
      <c r="A4" s="11" t="s">
        <v>13</v>
      </c>
      <c r="B4" s="11" t="s">
        <v>14</v>
      </c>
      <c r="C4" s="12">
        <v>16939.272019200002</v>
      </c>
      <c r="D4" s="13">
        <f>VLOOKUP($A4,'CRONOGRAMA DIÁRIO'!$A$6:$L$83,4,FALSE())</f>
        <v>44986</v>
      </c>
      <c r="E4" s="13">
        <f ca="1">VLOOKUP($A4,'CRONOGRAMA DIÁRIO'!$A$6:$L$83,6,FALSE())</f>
        <v>44994</v>
      </c>
      <c r="F4" s="7" t="str">
        <f t="shared" si="0"/>
        <v>Não iniciado</v>
      </c>
      <c r="G4" s="14" t="str">
        <f>IF(VLOOKUP($A4,'CRONOGRAMA DIÁRIO'!$A$6:$L$83,11,FALSE())="","Não Concluído",VLOOKUP($A4,'CRONOGRAMA DIÁRIO'!$A$6:$L$83,11,FALSE()))</f>
        <v>Não Concluído</v>
      </c>
      <c r="H4" s="7" t="str">
        <f t="shared" si="1"/>
        <v/>
      </c>
      <c r="I4" s="14" t="str">
        <f t="shared" si="2"/>
        <v/>
      </c>
    </row>
    <row r="5" spans="1:9" ht="30" customHeight="1" x14ac:dyDescent="0.2">
      <c r="A5" s="11" t="s">
        <v>15</v>
      </c>
      <c r="B5" s="11" t="s">
        <v>16</v>
      </c>
      <c r="C5" s="12">
        <v>25801.119999999999</v>
      </c>
      <c r="D5" s="13">
        <f>VLOOKUP($A5,'CRONOGRAMA DIÁRIO'!$A$6:$L$83,4,FALSE())</f>
        <v>44987</v>
      </c>
      <c r="E5" s="13">
        <f ca="1">VLOOKUP($A5,'CRONOGRAMA DIÁRIO'!$A$6:$L$83,6,FALSE())</f>
        <v>45016</v>
      </c>
      <c r="F5" s="7" t="str">
        <f t="shared" si="0"/>
        <v>Não iniciado</v>
      </c>
      <c r="G5" s="14" t="str">
        <f>IF(VLOOKUP($A5,'CRONOGRAMA DIÁRIO'!$A$6:$L$83,11,FALSE())="","Não Concluído",VLOOKUP($A5,'CRONOGRAMA DIÁRIO'!$A$6:$L$83,11,FALSE()))</f>
        <v>Não Concluído</v>
      </c>
      <c r="H5" s="7" t="str">
        <f t="shared" si="1"/>
        <v/>
      </c>
      <c r="I5" s="14" t="str">
        <f t="shared" si="2"/>
        <v/>
      </c>
    </row>
    <row r="6" spans="1:9" ht="15" x14ac:dyDescent="0.2">
      <c r="A6" s="11" t="s">
        <v>17</v>
      </c>
      <c r="B6" s="11" t="s">
        <v>18</v>
      </c>
      <c r="C6" s="12">
        <v>28242.46</v>
      </c>
      <c r="D6" s="13">
        <f ca="1">VLOOKUP($A6,'CRONOGRAMA DIÁRIO'!$A$6:$L$83,4,FALSE())</f>
        <v>44993</v>
      </c>
      <c r="E6" s="13">
        <f ca="1">VLOOKUP($A6,'CRONOGRAMA DIÁRIO'!$A$6:$L$83,6,FALSE())</f>
        <v>45016</v>
      </c>
      <c r="F6" s="7" t="str">
        <f t="shared" ca="1" si="0"/>
        <v>Não iniciado</v>
      </c>
      <c r="G6" s="14" t="str">
        <f>IF(VLOOKUP($A6,'CRONOGRAMA DIÁRIO'!$A$6:$L$83,11,FALSE())="","Não Concluído",VLOOKUP($A6,'CRONOGRAMA DIÁRIO'!$A$6:$L$83,11,FALSE()))</f>
        <v>Não Concluído</v>
      </c>
      <c r="H6" s="7" t="str">
        <f t="shared" si="1"/>
        <v/>
      </c>
      <c r="I6" s="14" t="str">
        <f t="shared" si="2"/>
        <v/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V135"/>
  <sheetViews>
    <sheetView showGridLines="0" workbookViewId="0"/>
  </sheetViews>
  <sheetFormatPr defaultColWidth="12.5703125" defaultRowHeight="15.75" customHeight="1" x14ac:dyDescent="0.2"/>
  <cols>
    <col min="1" max="1" width="7.5703125" customWidth="1"/>
    <col min="2" max="2" width="26.5703125" customWidth="1"/>
    <col min="3" max="3" width="16.42578125" customWidth="1"/>
    <col min="4" max="4" width="16.140625" customWidth="1"/>
    <col min="5" max="5" width="11.140625" customWidth="1"/>
    <col min="6" max="6" width="23.42578125" customWidth="1"/>
    <col min="7" max="11" width="16.140625" customWidth="1"/>
    <col min="12" max="12" width="21.5703125" customWidth="1"/>
    <col min="13" max="13" width="30.42578125" customWidth="1"/>
    <col min="14" max="15" width="2.85546875" customWidth="1"/>
    <col min="16" max="16" width="1.85546875" customWidth="1"/>
    <col min="17" max="17" width="5" customWidth="1"/>
    <col min="18" max="23" width="2.5703125" customWidth="1"/>
    <col min="24" max="24" width="4.28515625" customWidth="1"/>
    <col min="25" max="25" width="3.140625" customWidth="1"/>
    <col min="26" max="26" width="2.85546875" customWidth="1"/>
    <col min="27" max="30" width="2.5703125" customWidth="1"/>
    <col min="31" max="31" width="4.85546875" customWidth="1"/>
    <col min="32" max="37" width="2.5703125" customWidth="1"/>
    <col min="38" max="38" width="4.140625" customWidth="1"/>
    <col min="39" max="65" width="2.5703125" customWidth="1"/>
    <col min="66" max="66" width="3.85546875" customWidth="1"/>
    <col min="67" max="72" width="2.5703125" customWidth="1"/>
    <col min="73" max="73" width="3.28515625" customWidth="1"/>
    <col min="74" max="79" width="2.5703125" customWidth="1"/>
    <col min="80" max="80" width="4" customWidth="1"/>
    <col min="81" max="86" width="2.5703125" customWidth="1"/>
    <col min="87" max="87" width="4" customWidth="1"/>
    <col min="88" max="93" width="2.5703125" customWidth="1"/>
    <col min="94" max="94" width="3.85546875" customWidth="1"/>
    <col min="95" max="100" width="2.5703125" customWidth="1"/>
    <col min="101" max="101" width="3.7109375" customWidth="1"/>
    <col min="102" max="107" width="2.5703125" customWidth="1"/>
    <col min="108" max="108" width="4.140625" customWidth="1"/>
    <col min="109" max="114" width="2.5703125" customWidth="1"/>
    <col min="115" max="115" width="3.42578125" customWidth="1"/>
    <col min="116" max="121" width="2.5703125" customWidth="1"/>
    <col min="122" max="122" width="3.5703125" customWidth="1"/>
    <col min="123" max="125" width="2.5703125" customWidth="1"/>
    <col min="126" max="126" width="30.42578125" hidden="1" customWidth="1"/>
  </cols>
  <sheetData>
    <row r="1" spans="1:126" ht="47.25" customHeight="1" x14ac:dyDescent="0.4">
      <c r="A1" s="15" t="s">
        <v>0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8"/>
      <c r="M1" s="15" t="str">
        <f>A1</f>
        <v>PROJETOS DE AMPLIAÇÃO
PRÉDIO ANEXO - TRE-PR</v>
      </c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9"/>
      <c r="AD1" s="19"/>
      <c r="AE1" s="20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21">
        <f>G1</f>
        <v>0</v>
      </c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6"/>
    </row>
    <row r="2" spans="1:126" ht="15" x14ac:dyDescent="0.25">
      <c r="B2" s="22" t="s">
        <v>19</v>
      </c>
      <c r="C2" s="23"/>
      <c r="D2" s="23"/>
      <c r="E2" s="23"/>
      <c r="F2" s="23"/>
      <c r="G2" s="24"/>
      <c r="H2" s="23"/>
      <c r="I2" s="23"/>
      <c r="J2" s="23"/>
      <c r="K2" s="23"/>
      <c r="L2" s="23"/>
      <c r="M2" s="23"/>
      <c r="N2" s="24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DV2" s="23"/>
    </row>
    <row r="3" spans="1:126" ht="15" x14ac:dyDescent="0.25">
      <c r="B3" s="25" t="s">
        <v>20</v>
      </c>
      <c r="C3" s="26" t="s">
        <v>21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7"/>
      <c r="O3" s="28"/>
      <c r="P3" s="28"/>
      <c r="Q3" s="29">
        <f>N4</f>
        <v>44986</v>
      </c>
      <c r="R3" s="28"/>
      <c r="S3" s="28"/>
      <c r="T3" s="30"/>
      <c r="U3" s="31"/>
      <c r="V3" s="32"/>
      <c r="W3" s="32"/>
      <c r="X3" s="29">
        <f>U4</f>
        <v>44993</v>
      </c>
      <c r="Y3" s="32"/>
      <c r="Z3" s="32"/>
      <c r="AA3" s="33"/>
      <c r="AB3" s="31"/>
      <c r="AC3" s="32"/>
      <c r="AD3" s="32"/>
      <c r="AE3" s="29">
        <f>AB4</f>
        <v>45000</v>
      </c>
      <c r="AF3" s="32"/>
      <c r="AG3" s="32"/>
      <c r="AH3" s="33"/>
      <c r="AI3" s="31"/>
      <c r="AJ3" s="32"/>
      <c r="AK3" s="32"/>
      <c r="AL3" s="29">
        <f>AI4</f>
        <v>45007</v>
      </c>
      <c r="AM3" s="32"/>
      <c r="AN3" s="32"/>
      <c r="AO3" s="33"/>
      <c r="AP3" s="31"/>
      <c r="AQ3" s="32"/>
      <c r="AR3" s="32"/>
      <c r="AS3" s="29">
        <f>AP4</f>
        <v>45014</v>
      </c>
      <c r="AT3" s="32"/>
      <c r="AU3" s="32"/>
      <c r="AV3" s="33"/>
      <c r="AW3" s="31"/>
      <c r="AX3" s="32"/>
      <c r="AY3" s="32"/>
      <c r="AZ3" s="29">
        <f>AW4</f>
        <v>45021</v>
      </c>
      <c r="BA3" s="32"/>
      <c r="BB3" s="32"/>
      <c r="BC3" s="33"/>
      <c r="BD3" s="31"/>
      <c r="BE3" s="32"/>
      <c r="BF3" s="32"/>
      <c r="BG3" s="29">
        <f>BD4</f>
        <v>45028</v>
      </c>
      <c r="BH3" s="32"/>
      <c r="BI3" s="32"/>
      <c r="BJ3" s="33"/>
      <c r="BK3" s="31"/>
      <c r="BL3" s="32"/>
      <c r="BM3" s="32"/>
      <c r="BN3" s="29">
        <f>BK4</f>
        <v>45035</v>
      </c>
      <c r="BO3" s="32"/>
      <c r="BP3" s="32"/>
      <c r="BQ3" s="33"/>
      <c r="BR3" s="31"/>
      <c r="BS3" s="32"/>
      <c r="BT3" s="32"/>
      <c r="BU3" s="29">
        <f>BR4</f>
        <v>45042</v>
      </c>
      <c r="BV3" s="32"/>
      <c r="BW3" s="32"/>
      <c r="BX3" s="33"/>
      <c r="BY3" s="31"/>
      <c r="BZ3" s="32"/>
      <c r="CA3" s="32"/>
      <c r="CB3" s="29">
        <f>BY4</f>
        <v>45049</v>
      </c>
      <c r="CC3" s="32"/>
      <c r="CD3" s="32"/>
      <c r="CE3" s="33"/>
      <c r="CF3" s="31"/>
      <c r="CG3" s="32"/>
      <c r="CH3" s="32"/>
      <c r="CI3" s="29">
        <f>CF4</f>
        <v>45056</v>
      </c>
      <c r="CJ3" s="32"/>
      <c r="CK3" s="32"/>
      <c r="CL3" s="33"/>
      <c r="CM3" s="31"/>
      <c r="CN3" s="32"/>
      <c r="CO3" s="32"/>
      <c r="CP3" s="29">
        <f>CM4</f>
        <v>45063</v>
      </c>
      <c r="CQ3" s="32"/>
      <c r="CR3" s="32"/>
      <c r="CS3" s="33"/>
      <c r="CT3" s="31"/>
      <c r="CU3" s="32"/>
      <c r="CV3" s="32"/>
      <c r="CW3" s="29">
        <f>CT4</f>
        <v>45070</v>
      </c>
      <c r="CX3" s="32"/>
      <c r="CY3" s="32"/>
      <c r="CZ3" s="33"/>
      <c r="DA3" s="31"/>
      <c r="DB3" s="32"/>
      <c r="DC3" s="32"/>
      <c r="DD3" s="29">
        <f>DA4</f>
        <v>45077</v>
      </c>
      <c r="DE3" s="32"/>
      <c r="DF3" s="32"/>
      <c r="DG3" s="33"/>
      <c r="DH3" s="31"/>
      <c r="DI3" s="32"/>
      <c r="DJ3" s="32"/>
      <c r="DK3" s="29">
        <f>DH4</f>
        <v>45084</v>
      </c>
      <c r="DL3" s="32"/>
      <c r="DM3" s="32"/>
      <c r="DN3" s="33"/>
      <c r="DO3" s="31"/>
      <c r="DP3" s="32"/>
      <c r="DQ3" s="32"/>
      <c r="DR3" s="29">
        <f>DO4</f>
        <v>45091</v>
      </c>
      <c r="DS3" s="32"/>
      <c r="DT3" s="32"/>
      <c r="DU3" s="33"/>
      <c r="DV3" s="23"/>
    </row>
    <row r="4" spans="1:126" ht="15" x14ac:dyDescent="0.25">
      <c r="B4" s="34">
        <v>44986</v>
      </c>
      <c r="C4" s="35">
        <f ca="1">DATEDIF(B4,F10,"d")</f>
        <v>30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36">
        <f>B4</f>
        <v>44986</v>
      </c>
      <c r="O4" s="37">
        <f t="shared" ref="O4:DU4" si="0">N4+1</f>
        <v>44987</v>
      </c>
      <c r="P4" s="37">
        <f t="shared" si="0"/>
        <v>44988</v>
      </c>
      <c r="Q4" s="37">
        <f t="shared" si="0"/>
        <v>44989</v>
      </c>
      <c r="R4" s="37">
        <f t="shared" si="0"/>
        <v>44990</v>
      </c>
      <c r="S4" s="37">
        <f t="shared" si="0"/>
        <v>44991</v>
      </c>
      <c r="T4" s="37">
        <f t="shared" si="0"/>
        <v>44992</v>
      </c>
      <c r="U4" s="36">
        <f t="shared" si="0"/>
        <v>44993</v>
      </c>
      <c r="V4" s="37">
        <f t="shared" si="0"/>
        <v>44994</v>
      </c>
      <c r="W4" s="37">
        <f t="shared" si="0"/>
        <v>44995</v>
      </c>
      <c r="X4" s="37">
        <f t="shared" si="0"/>
        <v>44996</v>
      </c>
      <c r="Y4" s="37">
        <f t="shared" si="0"/>
        <v>44997</v>
      </c>
      <c r="Z4" s="37">
        <f t="shared" si="0"/>
        <v>44998</v>
      </c>
      <c r="AA4" s="38">
        <f t="shared" si="0"/>
        <v>44999</v>
      </c>
      <c r="AB4" s="36">
        <f t="shared" si="0"/>
        <v>45000</v>
      </c>
      <c r="AC4" s="37">
        <f t="shared" si="0"/>
        <v>45001</v>
      </c>
      <c r="AD4" s="37">
        <f t="shared" si="0"/>
        <v>45002</v>
      </c>
      <c r="AE4" s="37">
        <f t="shared" si="0"/>
        <v>45003</v>
      </c>
      <c r="AF4" s="37">
        <f t="shared" si="0"/>
        <v>45004</v>
      </c>
      <c r="AG4" s="37">
        <f t="shared" si="0"/>
        <v>45005</v>
      </c>
      <c r="AH4" s="38">
        <f t="shared" si="0"/>
        <v>45006</v>
      </c>
      <c r="AI4" s="36">
        <f t="shared" si="0"/>
        <v>45007</v>
      </c>
      <c r="AJ4" s="37">
        <f t="shared" si="0"/>
        <v>45008</v>
      </c>
      <c r="AK4" s="37">
        <f t="shared" si="0"/>
        <v>45009</v>
      </c>
      <c r="AL4" s="37">
        <f t="shared" si="0"/>
        <v>45010</v>
      </c>
      <c r="AM4" s="37">
        <f t="shared" si="0"/>
        <v>45011</v>
      </c>
      <c r="AN4" s="37">
        <f t="shared" si="0"/>
        <v>45012</v>
      </c>
      <c r="AO4" s="38">
        <f t="shared" si="0"/>
        <v>45013</v>
      </c>
      <c r="AP4" s="36">
        <f t="shared" si="0"/>
        <v>45014</v>
      </c>
      <c r="AQ4" s="37">
        <f t="shared" si="0"/>
        <v>45015</v>
      </c>
      <c r="AR4" s="37">
        <f t="shared" si="0"/>
        <v>45016</v>
      </c>
      <c r="AS4" s="37">
        <f t="shared" si="0"/>
        <v>45017</v>
      </c>
      <c r="AT4" s="37">
        <f t="shared" si="0"/>
        <v>45018</v>
      </c>
      <c r="AU4" s="37">
        <f t="shared" si="0"/>
        <v>45019</v>
      </c>
      <c r="AV4" s="38">
        <f t="shared" si="0"/>
        <v>45020</v>
      </c>
      <c r="AW4" s="36">
        <f t="shared" si="0"/>
        <v>45021</v>
      </c>
      <c r="AX4" s="37">
        <f t="shared" si="0"/>
        <v>45022</v>
      </c>
      <c r="AY4" s="37">
        <f t="shared" si="0"/>
        <v>45023</v>
      </c>
      <c r="AZ4" s="37">
        <f t="shared" si="0"/>
        <v>45024</v>
      </c>
      <c r="BA4" s="37">
        <f t="shared" si="0"/>
        <v>45025</v>
      </c>
      <c r="BB4" s="37">
        <f t="shared" si="0"/>
        <v>45026</v>
      </c>
      <c r="BC4" s="38">
        <f t="shared" si="0"/>
        <v>45027</v>
      </c>
      <c r="BD4" s="36">
        <f t="shared" si="0"/>
        <v>45028</v>
      </c>
      <c r="BE4" s="37">
        <f t="shared" si="0"/>
        <v>45029</v>
      </c>
      <c r="BF4" s="37">
        <f t="shared" si="0"/>
        <v>45030</v>
      </c>
      <c r="BG4" s="37">
        <f t="shared" si="0"/>
        <v>45031</v>
      </c>
      <c r="BH4" s="37">
        <f t="shared" si="0"/>
        <v>45032</v>
      </c>
      <c r="BI4" s="37">
        <f t="shared" si="0"/>
        <v>45033</v>
      </c>
      <c r="BJ4" s="38">
        <f t="shared" si="0"/>
        <v>45034</v>
      </c>
      <c r="BK4" s="36">
        <f t="shared" si="0"/>
        <v>45035</v>
      </c>
      <c r="BL4" s="37">
        <f t="shared" si="0"/>
        <v>45036</v>
      </c>
      <c r="BM4" s="37">
        <f t="shared" si="0"/>
        <v>45037</v>
      </c>
      <c r="BN4" s="37">
        <f t="shared" si="0"/>
        <v>45038</v>
      </c>
      <c r="BO4" s="37">
        <f t="shared" si="0"/>
        <v>45039</v>
      </c>
      <c r="BP4" s="37">
        <f t="shared" si="0"/>
        <v>45040</v>
      </c>
      <c r="BQ4" s="38">
        <f t="shared" si="0"/>
        <v>45041</v>
      </c>
      <c r="BR4" s="36">
        <f t="shared" si="0"/>
        <v>45042</v>
      </c>
      <c r="BS4" s="37">
        <f t="shared" si="0"/>
        <v>45043</v>
      </c>
      <c r="BT4" s="37">
        <f t="shared" si="0"/>
        <v>45044</v>
      </c>
      <c r="BU4" s="37">
        <f t="shared" si="0"/>
        <v>45045</v>
      </c>
      <c r="BV4" s="37">
        <f t="shared" si="0"/>
        <v>45046</v>
      </c>
      <c r="BW4" s="37">
        <f t="shared" si="0"/>
        <v>45047</v>
      </c>
      <c r="BX4" s="38">
        <f t="shared" si="0"/>
        <v>45048</v>
      </c>
      <c r="BY4" s="36">
        <f t="shared" si="0"/>
        <v>45049</v>
      </c>
      <c r="BZ4" s="37">
        <f t="shared" si="0"/>
        <v>45050</v>
      </c>
      <c r="CA4" s="37">
        <f t="shared" si="0"/>
        <v>45051</v>
      </c>
      <c r="CB4" s="37">
        <f t="shared" si="0"/>
        <v>45052</v>
      </c>
      <c r="CC4" s="37">
        <f t="shared" si="0"/>
        <v>45053</v>
      </c>
      <c r="CD4" s="37">
        <f t="shared" si="0"/>
        <v>45054</v>
      </c>
      <c r="CE4" s="38">
        <f t="shared" si="0"/>
        <v>45055</v>
      </c>
      <c r="CF4" s="36">
        <f t="shared" si="0"/>
        <v>45056</v>
      </c>
      <c r="CG4" s="37">
        <f t="shared" si="0"/>
        <v>45057</v>
      </c>
      <c r="CH4" s="37">
        <f t="shared" si="0"/>
        <v>45058</v>
      </c>
      <c r="CI4" s="37">
        <f t="shared" si="0"/>
        <v>45059</v>
      </c>
      <c r="CJ4" s="37">
        <f t="shared" si="0"/>
        <v>45060</v>
      </c>
      <c r="CK4" s="37">
        <f t="shared" si="0"/>
        <v>45061</v>
      </c>
      <c r="CL4" s="38">
        <f t="shared" si="0"/>
        <v>45062</v>
      </c>
      <c r="CM4" s="36">
        <f t="shared" si="0"/>
        <v>45063</v>
      </c>
      <c r="CN4" s="37">
        <f t="shared" si="0"/>
        <v>45064</v>
      </c>
      <c r="CO4" s="37">
        <f t="shared" si="0"/>
        <v>45065</v>
      </c>
      <c r="CP4" s="37">
        <f t="shared" si="0"/>
        <v>45066</v>
      </c>
      <c r="CQ4" s="37">
        <f t="shared" si="0"/>
        <v>45067</v>
      </c>
      <c r="CR4" s="37">
        <f t="shared" si="0"/>
        <v>45068</v>
      </c>
      <c r="CS4" s="38">
        <f t="shared" si="0"/>
        <v>45069</v>
      </c>
      <c r="CT4" s="36">
        <f t="shared" si="0"/>
        <v>45070</v>
      </c>
      <c r="CU4" s="37">
        <f t="shared" si="0"/>
        <v>45071</v>
      </c>
      <c r="CV4" s="37">
        <f t="shared" si="0"/>
        <v>45072</v>
      </c>
      <c r="CW4" s="37">
        <f t="shared" si="0"/>
        <v>45073</v>
      </c>
      <c r="CX4" s="37">
        <f t="shared" si="0"/>
        <v>45074</v>
      </c>
      <c r="CY4" s="37">
        <f t="shared" si="0"/>
        <v>45075</v>
      </c>
      <c r="CZ4" s="38">
        <f t="shared" si="0"/>
        <v>45076</v>
      </c>
      <c r="DA4" s="36">
        <f t="shared" si="0"/>
        <v>45077</v>
      </c>
      <c r="DB4" s="37">
        <f t="shared" si="0"/>
        <v>45078</v>
      </c>
      <c r="DC4" s="37">
        <f t="shared" si="0"/>
        <v>45079</v>
      </c>
      <c r="DD4" s="37">
        <f t="shared" si="0"/>
        <v>45080</v>
      </c>
      <c r="DE4" s="37">
        <f t="shared" si="0"/>
        <v>45081</v>
      </c>
      <c r="DF4" s="37">
        <f t="shared" si="0"/>
        <v>45082</v>
      </c>
      <c r="DG4" s="38">
        <f t="shared" si="0"/>
        <v>45083</v>
      </c>
      <c r="DH4" s="36">
        <f t="shared" si="0"/>
        <v>45084</v>
      </c>
      <c r="DI4" s="37">
        <f t="shared" si="0"/>
        <v>45085</v>
      </c>
      <c r="DJ4" s="37">
        <f t="shared" si="0"/>
        <v>45086</v>
      </c>
      <c r="DK4" s="37">
        <f t="shared" si="0"/>
        <v>45087</v>
      </c>
      <c r="DL4" s="37">
        <f t="shared" si="0"/>
        <v>45088</v>
      </c>
      <c r="DM4" s="37">
        <f t="shared" si="0"/>
        <v>45089</v>
      </c>
      <c r="DN4" s="38">
        <f t="shared" si="0"/>
        <v>45090</v>
      </c>
      <c r="DO4" s="36">
        <f t="shared" si="0"/>
        <v>45091</v>
      </c>
      <c r="DP4" s="37">
        <f t="shared" si="0"/>
        <v>45092</v>
      </c>
      <c r="DQ4" s="37">
        <f t="shared" si="0"/>
        <v>45093</v>
      </c>
      <c r="DR4" s="37">
        <f t="shared" si="0"/>
        <v>45094</v>
      </c>
      <c r="DS4" s="37">
        <f t="shared" si="0"/>
        <v>45095</v>
      </c>
      <c r="DT4" s="37">
        <f t="shared" si="0"/>
        <v>45096</v>
      </c>
      <c r="DU4" s="38">
        <f t="shared" si="0"/>
        <v>45097</v>
      </c>
      <c r="DV4" s="23"/>
    </row>
    <row r="5" spans="1:126" ht="15" x14ac:dyDescent="0.25"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39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1"/>
    </row>
    <row r="6" spans="1:126" ht="15" x14ac:dyDescent="0.25">
      <c r="A6" s="8"/>
      <c r="B6" s="8" t="s">
        <v>3</v>
      </c>
      <c r="C6" s="9" t="s">
        <v>4</v>
      </c>
      <c r="D6" s="9" t="s">
        <v>5</v>
      </c>
      <c r="E6" s="9" t="s">
        <v>22</v>
      </c>
      <c r="F6" s="9" t="s">
        <v>6</v>
      </c>
      <c r="G6" s="8" t="s">
        <v>23</v>
      </c>
      <c r="H6" s="42" t="s">
        <v>24</v>
      </c>
      <c r="I6" s="8" t="s">
        <v>25</v>
      </c>
      <c r="J6" s="8" t="s">
        <v>26</v>
      </c>
      <c r="K6" s="8" t="s">
        <v>8</v>
      </c>
      <c r="L6" s="43" t="s">
        <v>27</v>
      </c>
      <c r="M6" s="44"/>
      <c r="N6" s="45" t="str">
        <f t="shared" ref="N6:DU6" si="1">UPPER(LEFT(TEXT(N4,"ddd"),1))</f>
        <v>Q</v>
      </c>
      <c r="O6" s="45" t="str">
        <f t="shared" si="1"/>
        <v>Q</v>
      </c>
      <c r="P6" s="45" t="str">
        <f t="shared" si="1"/>
        <v>S</v>
      </c>
      <c r="Q6" s="45" t="str">
        <f t="shared" si="1"/>
        <v>S</v>
      </c>
      <c r="R6" s="45" t="str">
        <f t="shared" si="1"/>
        <v>D</v>
      </c>
      <c r="S6" s="45" t="str">
        <f t="shared" si="1"/>
        <v>S</v>
      </c>
      <c r="T6" s="45" t="str">
        <f t="shared" si="1"/>
        <v>T</v>
      </c>
      <c r="U6" s="45" t="str">
        <f t="shared" si="1"/>
        <v>Q</v>
      </c>
      <c r="V6" s="45" t="str">
        <f t="shared" si="1"/>
        <v>Q</v>
      </c>
      <c r="W6" s="45" t="str">
        <f t="shared" si="1"/>
        <v>S</v>
      </c>
      <c r="X6" s="45" t="str">
        <f t="shared" si="1"/>
        <v>S</v>
      </c>
      <c r="Y6" s="45" t="str">
        <f t="shared" si="1"/>
        <v>D</v>
      </c>
      <c r="Z6" s="45" t="str">
        <f t="shared" si="1"/>
        <v>S</v>
      </c>
      <c r="AA6" s="45" t="str">
        <f t="shared" si="1"/>
        <v>T</v>
      </c>
      <c r="AB6" s="45" t="str">
        <f t="shared" si="1"/>
        <v>Q</v>
      </c>
      <c r="AC6" s="45" t="str">
        <f t="shared" si="1"/>
        <v>Q</v>
      </c>
      <c r="AD6" s="45" t="str">
        <f t="shared" si="1"/>
        <v>S</v>
      </c>
      <c r="AE6" s="45" t="str">
        <f t="shared" si="1"/>
        <v>S</v>
      </c>
      <c r="AF6" s="45" t="str">
        <f t="shared" si="1"/>
        <v>D</v>
      </c>
      <c r="AG6" s="45" t="str">
        <f t="shared" si="1"/>
        <v>S</v>
      </c>
      <c r="AH6" s="45" t="str">
        <f t="shared" si="1"/>
        <v>T</v>
      </c>
      <c r="AI6" s="45" t="str">
        <f t="shared" si="1"/>
        <v>Q</v>
      </c>
      <c r="AJ6" s="45" t="str">
        <f t="shared" si="1"/>
        <v>Q</v>
      </c>
      <c r="AK6" s="45" t="str">
        <f t="shared" si="1"/>
        <v>S</v>
      </c>
      <c r="AL6" s="45" t="str">
        <f t="shared" si="1"/>
        <v>S</v>
      </c>
      <c r="AM6" s="45" t="str">
        <f t="shared" si="1"/>
        <v>D</v>
      </c>
      <c r="AN6" s="45" t="str">
        <f t="shared" si="1"/>
        <v>S</v>
      </c>
      <c r="AO6" s="45" t="str">
        <f t="shared" si="1"/>
        <v>T</v>
      </c>
      <c r="AP6" s="45" t="str">
        <f t="shared" si="1"/>
        <v>Q</v>
      </c>
      <c r="AQ6" s="45" t="str">
        <f t="shared" si="1"/>
        <v>Q</v>
      </c>
      <c r="AR6" s="45" t="str">
        <f t="shared" si="1"/>
        <v>S</v>
      </c>
      <c r="AS6" s="45" t="str">
        <f t="shared" si="1"/>
        <v>S</v>
      </c>
      <c r="AT6" s="45" t="str">
        <f t="shared" si="1"/>
        <v>D</v>
      </c>
      <c r="AU6" s="45" t="str">
        <f t="shared" si="1"/>
        <v>S</v>
      </c>
      <c r="AV6" s="45" t="str">
        <f t="shared" si="1"/>
        <v>T</v>
      </c>
      <c r="AW6" s="45" t="str">
        <f t="shared" si="1"/>
        <v>Q</v>
      </c>
      <c r="AX6" s="45" t="str">
        <f t="shared" si="1"/>
        <v>Q</v>
      </c>
      <c r="AY6" s="45" t="str">
        <f t="shared" si="1"/>
        <v>S</v>
      </c>
      <c r="AZ6" s="45" t="str">
        <f t="shared" si="1"/>
        <v>S</v>
      </c>
      <c r="BA6" s="45" t="str">
        <f t="shared" si="1"/>
        <v>D</v>
      </c>
      <c r="BB6" s="45" t="str">
        <f t="shared" si="1"/>
        <v>S</v>
      </c>
      <c r="BC6" s="45" t="str">
        <f t="shared" si="1"/>
        <v>T</v>
      </c>
      <c r="BD6" s="45" t="str">
        <f t="shared" si="1"/>
        <v>Q</v>
      </c>
      <c r="BE6" s="45" t="str">
        <f t="shared" si="1"/>
        <v>Q</v>
      </c>
      <c r="BF6" s="45" t="str">
        <f t="shared" si="1"/>
        <v>S</v>
      </c>
      <c r="BG6" s="45" t="str">
        <f t="shared" si="1"/>
        <v>S</v>
      </c>
      <c r="BH6" s="45" t="str">
        <f t="shared" si="1"/>
        <v>D</v>
      </c>
      <c r="BI6" s="45" t="str">
        <f t="shared" si="1"/>
        <v>S</v>
      </c>
      <c r="BJ6" s="45" t="str">
        <f t="shared" si="1"/>
        <v>T</v>
      </c>
      <c r="BK6" s="45" t="str">
        <f t="shared" si="1"/>
        <v>Q</v>
      </c>
      <c r="BL6" s="45" t="str">
        <f t="shared" si="1"/>
        <v>Q</v>
      </c>
      <c r="BM6" s="45" t="str">
        <f t="shared" si="1"/>
        <v>S</v>
      </c>
      <c r="BN6" s="45" t="str">
        <f t="shared" si="1"/>
        <v>S</v>
      </c>
      <c r="BO6" s="45" t="str">
        <f t="shared" si="1"/>
        <v>D</v>
      </c>
      <c r="BP6" s="45" t="str">
        <f t="shared" si="1"/>
        <v>S</v>
      </c>
      <c r="BQ6" s="45" t="str">
        <f t="shared" si="1"/>
        <v>T</v>
      </c>
      <c r="BR6" s="45" t="str">
        <f t="shared" si="1"/>
        <v>Q</v>
      </c>
      <c r="BS6" s="45" t="str">
        <f t="shared" si="1"/>
        <v>Q</v>
      </c>
      <c r="BT6" s="45" t="str">
        <f t="shared" si="1"/>
        <v>S</v>
      </c>
      <c r="BU6" s="45" t="str">
        <f t="shared" si="1"/>
        <v>S</v>
      </c>
      <c r="BV6" s="45" t="str">
        <f t="shared" si="1"/>
        <v>D</v>
      </c>
      <c r="BW6" s="45" t="str">
        <f t="shared" si="1"/>
        <v>S</v>
      </c>
      <c r="BX6" s="45" t="str">
        <f t="shared" si="1"/>
        <v>T</v>
      </c>
      <c r="BY6" s="45" t="str">
        <f t="shared" si="1"/>
        <v>Q</v>
      </c>
      <c r="BZ6" s="45" t="str">
        <f t="shared" si="1"/>
        <v>Q</v>
      </c>
      <c r="CA6" s="45" t="str">
        <f t="shared" si="1"/>
        <v>S</v>
      </c>
      <c r="CB6" s="45" t="str">
        <f t="shared" si="1"/>
        <v>S</v>
      </c>
      <c r="CC6" s="45" t="str">
        <f t="shared" si="1"/>
        <v>D</v>
      </c>
      <c r="CD6" s="45" t="str">
        <f t="shared" si="1"/>
        <v>S</v>
      </c>
      <c r="CE6" s="45" t="str">
        <f t="shared" si="1"/>
        <v>T</v>
      </c>
      <c r="CF6" s="45" t="str">
        <f t="shared" si="1"/>
        <v>Q</v>
      </c>
      <c r="CG6" s="45" t="str">
        <f t="shared" si="1"/>
        <v>Q</v>
      </c>
      <c r="CH6" s="45" t="str">
        <f t="shared" si="1"/>
        <v>S</v>
      </c>
      <c r="CI6" s="45" t="str">
        <f t="shared" si="1"/>
        <v>S</v>
      </c>
      <c r="CJ6" s="45" t="str">
        <f t="shared" si="1"/>
        <v>D</v>
      </c>
      <c r="CK6" s="45" t="str">
        <f t="shared" si="1"/>
        <v>S</v>
      </c>
      <c r="CL6" s="45" t="str">
        <f t="shared" si="1"/>
        <v>T</v>
      </c>
      <c r="CM6" s="45" t="str">
        <f t="shared" si="1"/>
        <v>Q</v>
      </c>
      <c r="CN6" s="45" t="str">
        <f t="shared" si="1"/>
        <v>Q</v>
      </c>
      <c r="CO6" s="45" t="str">
        <f t="shared" si="1"/>
        <v>S</v>
      </c>
      <c r="CP6" s="45" t="str">
        <f t="shared" si="1"/>
        <v>S</v>
      </c>
      <c r="CQ6" s="45" t="str">
        <f t="shared" si="1"/>
        <v>D</v>
      </c>
      <c r="CR6" s="45" t="str">
        <f t="shared" si="1"/>
        <v>S</v>
      </c>
      <c r="CS6" s="45" t="str">
        <f t="shared" si="1"/>
        <v>T</v>
      </c>
      <c r="CT6" s="45" t="str">
        <f t="shared" si="1"/>
        <v>Q</v>
      </c>
      <c r="CU6" s="45" t="str">
        <f t="shared" si="1"/>
        <v>Q</v>
      </c>
      <c r="CV6" s="45" t="str">
        <f t="shared" si="1"/>
        <v>S</v>
      </c>
      <c r="CW6" s="45" t="str">
        <f t="shared" si="1"/>
        <v>S</v>
      </c>
      <c r="CX6" s="45" t="str">
        <f t="shared" si="1"/>
        <v>D</v>
      </c>
      <c r="CY6" s="45" t="str">
        <f t="shared" si="1"/>
        <v>S</v>
      </c>
      <c r="CZ6" s="45" t="str">
        <f t="shared" si="1"/>
        <v>T</v>
      </c>
      <c r="DA6" s="45" t="str">
        <f t="shared" si="1"/>
        <v>Q</v>
      </c>
      <c r="DB6" s="45" t="str">
        <f t="shared" si="1"/>
        <v>Q</v>
      </c>
      <c r="DC6" s="45" t="str">
        <f t="shared" si="1"/>
        <v>S</v>
      </c>
      <c r="DD6" s="45" t="str">
        <f t="shared" si="1"/>
        <v>S</v>
      </c>
      <c r="DE6" s="45" t="str">
        <f t="shared" si="1"/>
        <v>D</v>
      </c>
      <c r="DF6" s="45" t="str">
        <f t="shared" si="1"/>
        <v>S</v>
      </c>
      <c r="DG6" s="45" t="str">
        <f t="shared" si="1"/>
        <v>T</v>
      </c>
      <c r="DH6" s="45" t="str">
        <f t="shared" si="1"/>
        <v>Q</v>
      </c>
      <c r="DI6" s="45" t="str">
        <f t="shared" si="1"/>
        <v>Q</v>
      </c>
      <c r="DJ6" s="45" t="str">
        <f t="shared" si="1"/>
        <v>S</v>
      </c>
      <c r="DK6" s="45" t="str">
        <f t="shared" si="1"/>
        <v>S</v>
      </c>
      <c r="DL6" s="45" t="str">
        <f t="shared" si="1"/>
        <v>D</v>
      </c>
      <c r="DM6" s="45" t="str">
        <f t="shared" si="1"/>
        <v>S</v>
      </c>
      <c r="DN6" s="45" t="str">
        <f t="shared" si="1"/>
        <v>T</v>
      </c>
      <c r="DO6" s="45" t="str">
        <f t="shared" si="1"/>
        <v>Q</v>
      </c>
      <c r="DP6" s="45" t="str">
        <f t="shared" si="1"/>
        <v>Q</v>
      </c>
      <c r="DQ6" s="45" t="str">
        <f t="shared" si="1"/>
        <v>S</v>
      </c>
      <c r="DR6" s="45" t="str">
        <f t="shared" si="1"/>
        <v>S</v>
      </c>
      <c r="DS6" s="45" t="str">
        <f t="shared" si="1"/>
        <v>D</v>
      </c>
      <c r="DT6" s="45" t="str">
        <f t="shared" si="1"/>
        <v>S</v>
      </c>
      <c r="DU6" s="45" t="str">
        <f t="shared" si="1"/>
        <v>T</v>
      </c>
      <c r="DV6" s="46">
        <f>'REGISTRO DE DIAS NÃO TRABALHADO'!E2</f>
        <v>0</v>
      </c>
    </row>
    <row r="7" spans="1:126" ht="21.75" customHeight="1" x14ac:dyDescent="0.25">
      <c r="A7" s="11" t="s">
        <v>11</v>
      </c>
      <c r="B7" s="11" t="s">
        <v>12</v>
      </c>
      <c r="C7" s="47" t="s">
        <v>28</v>
      </c>
      <c r="D7" s="48">
        <f t="shared" ref="D7:D8" si="2">IF(E7="",$B$4,VLOOKUP(E7,$A$7:$F$19,6,FALSE())+1)</f>
        <v>44986</v>
      </c>
      <c r="E7" s="49"/>
      <c r="F7" s="48">
        <f ca="1">F8</f>
        <v>44994</v>
      </c>
      <c r="G7" s="50">
        <v>2</v>
      </c>
      <c r="H7" s="51">
        <f ca="1">SUMIFS('REGISTRO DE DIAS NÃO TRABALHADO'!$A$3:$A$54,'REGISTRO DE DIAS NÃO TRABALHADO'!$B$3:$B$54,"&gt;="&amp;D7,'REGISTRO DE DIAS NÃO TRABALHADO'!$B$3:$B$54,"&lt;="&amp;F7)</f>
        <v>0</v>
      </c>
      <c r="I7" s="51">
        <f t="shared" ref="I7:I10" si="3">IF(K7-J7&lt;0,"Não concluído",K7-J7)</f>
        <v>0</v>
      </c>
      <c r="J7" s="52"/>
      <c r="K7" s="52"/>
      <c r="L7" s="46"/>
      <c r="M7" s="53" t="str">
        <f t="shared" ref="M7:M10" si="4">B7</f>
        <v>ADMINISTRAÇÃO LOCAL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7">
        <f>'REGISTRO DE DIAS NÃO TRABALHADO'!E3</f>
        <v>0</v>
      </c>
    </row>
    <row r="8" spans="1:126" ht="42" customHeight="1" x14ac:dyDescent="0.25">
      <c r="A8" s="11" t="s">
        <v>13</v>
      </c>
      <c r="B8" s="11" t="s">
        <v>14</v>
      </c>
      <c r="C8" s="47" t="s">
        <v>29</v>
      </c>
      <c r="D8" s="58">
        <f t="shared" si="2"/>
        <v>44986</v>
      </c>
      <c r="E8" s="49"/>
      <c r="F8" s="48">
        <f t="shared" ref="F8:F10" ca="1" si="5">D8+G8+H8-1</f>
        <v>44994</v>
      </c>
      <c r="G8" s="50">
        <v>9</v>
      </c>
      <c r="H8" s="51">
        <f ca="1">SUMIFS('REGISTRO DE DIAS NÃO TRABALHADO'!$A$3:$A$54,'REGISTRO DE DIAS NÃO TRABALHADO'!$B$3:$B$54,"&gt;="&amp;D8,'REGISTRO DE DIAS NÃO TRABALHADO'!$B$3:$B$54,"&lt;="&amp;F8)</f>
        <v>0</v>
      </c>
      <c r="I8" s="51">
        <f t="shared" si="3"/>
        <v>0</v>
      </c>
      <c r="J8" s="59"/>
      <c r="K8" s="59"/>
      <c r="L8" s="46"/>
      <c r="M8" s="53" t="str">
        <f t="shared" si="4"/>
        <v>DEMOLIÇÕES GERAIS</v>
      </c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7">
        <f>'REGISTRO DE DIAS NÃO TRABALHADO'!E4</f>
        <v>0</v>
      </c>
    </row>
    <row r="9" spans="1:126" ht="41.25" customHeight="1" x14ac:dyDescent="0.25">
      <c r="A9" s="11" t="s">
        <v>15</v>
      </c>
      <c r="B9" s="11" t="s">
        <v>16</v>
      </c>
      <c r="C9" s="47" t="s">
        <v>30</v>
      </c>
      <c r="D9" s="58">
        <f>IF(D8=0,"",D8+1)</f>
        <v>44987</v>
      </c>
      <c r="E9" s="49"/>
      <c r="F9" s="48">
        <f t="shared" ca="1" si="5"/>
        <v>45016</v>
      </c>
      <c r="G9" s="50">
        <v>30</v>
      </c>
      <c r="H9" s="51">
        <f ca="1">SUMIFS('REGISTRO DE DIAS NÃO TRABALHADO'!$A$3:$A$54,'REGISTRO DE DIAS NÃO TRABALHADO'!$B$3:$B$54,"&gt;="&amp;D9,'REGISTRO DE DIAS NÃO TRABALHADO'!$B$3:$B$54,"&lt;="&amp;F9)</f>
        <v>0</v>
      </c>
      <c r="I9" s="51">
        <f t="shared" si="3"/>
        <v>0</v>
      </c>
      <c r="J9" s="59"/>
      <c r="K9" s="59"/>
      <c r="L9" s="46"/>
      <c r="M9" s="53" t="str">
        <f t="shared" si="4"/>
        <v>PROJETO REFORÇO E RECUPERAÇÃO ESTRUTURAL</v>
      </c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7">
        <f>'REGISTRO DE DIAS NÃO TRABALHADO'!E5</f>
        <v>0</v>
      </c>
    </row>
    <row r="10" spans="1:126" ht="33.75" customHeight="1" x14ac:dyDescent="0.25">
      <c r="A10" s="11" t="s">
        <v>17</v>
      </c>
      <c r="B10" s="11" t="s">
        <v>31</v>
      </c>
      <c r="C10" s="47" t="s">
        <v>32</v>
      </c>
      <c r="D10" s="58">
        <f ca="1">F9-23</f>
        <v>44993</v>
      </c>
      <c r="E10" s="49"/>
      <c r="F10" s="48">
        <f t="shared" ca="1" si="5"/>
        <v>45016</v>
      </c>
      <c r="G10" s="50">
        <v>24</v>
      </c>
      <c r="H10" s="51">
        <f ca="1">SUMIFS('REGISTRO DE DIAS NÃO TRABALHADO'!$A$3:$A$54,'REGISTRO DE DIAS NÃO TRABALHADO'!$B$3:$B$54,"&gt;="&amp;D10,'REGISTRO DE DIAS NÃO TRABALHADO'!$B$3:$B$54,"&lt;="&amp;F10)</f>
        <v>0</v>
      </c>
      <c r="I10" s="51">
        <f t="shared" si="3"/>
        <v>0</v>
      </c>
      <c r="J10" s="59"/>
      <c r="K10" s="59"/>
      <c r="L10" s="46"/>
      <c r="M10" s="53" t="str">
        <f t="shared" si="4"/>
        <v>PROJETO AMPLIAÇÃO PRÉDIO ANEXO</v>
      </c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7">
        <f>'REGISTRO DE DIAS NÃO TRABALHADO'!E7</f>
        <v>0</v>
      </c>
    </row>
    <row r="11" spans="1:126" ht="15.75" customHeight="1" x14ac:dyDescent="0.25">
      <c r="B11" s="23"/>
      <c r="C11" s="60"/>
      <c r="D11" s="61"/>
      <c r="AB11" s="23"/>
      <c r="AC11" s="23"/>
      <c r="DV11" s="57">
        <f>'REGISTRO DE DIAS NÃO TRABALHADO'!E24</f>
        <v>0</v>
      </c>
    </row>
    <row r="12" spans="1:126" ht="15.75" customHeight="1" x14ac:dyDescent="0.25">
      <c r="B12" s="23"/>
      <c r="C12" s="60"/>
      <c r="D12" s="61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DV12" s="57">
        <f>'REGISTRO DE DIAS NÃO TRABALHADO'!E25</f>
        <v>0</v>
      </c>
    </row>
    <row r="13" spans="1:126" ht="15.75" customHeight="1" x14ac:dyDescent="0.25">
      <c r="B13" s="23"/>
      <c r="C13" s="60"/>
      <c r="D13" s="61"/>
      <c r="S13" s="62" t="s">
        <v>33</v>
      </c>
      <c r="T13" s="63"/>
      <c r="U13" s="63"/>
      <c r="V13" s="63"/>
      <c r="W13" s="23"/>
      <c r="X13" s="23"/>
      <c r="Y13" s="23"/>
      <c r="Z13" s="23"/>
      <c r="AA13" s="23"/>
      <c r="DV13" s="57">
        <f>'REGISTRO DE DIAS NÃO TRABALHADO'!E26</f>
        <v>0</v>
      </c>
    </row>
    <row r="14" spans="1:126" ht="15.75" customHeight="1" x14ac:dyDescent="0.25">
      <c r="B14" s="23"/>
      <c r="C14" s="60"/>
      <c r="D14" s="61"/>
      <c r="S14" s="64"/>
      <c r="T14" s="64"/>
      <c r="U14" s="64"/>
      <c r="V14" s="64"/>
      <c r="W14" s="24" t="s">
        <v>34</v>
      </c>
      <c r="X14" s="23"/>
      <c r="Y14" s="23"/>
      <c r="Z14" s="23"/>
      <c r="AA14" s="23"/>
      <c r="DV14" s="57">
        <f>'REGISTRO DE DIAS NÃO TRABALHADO'!E27</f>
        <v>0</v>
      </c>
    </row>
    <row r="15" spans="1:126" ht="15.75" customHeight="1" x14ac:dyDescent="0.25">
      <c r="B15" s="23"/>
      <c r="C15" s="60"/>
      <c r="D15" s="61"/>
      <c r="S15" s="65"/>
      <c r="T15" s="65"/>
      <c r="U15" s="65"/>
      <c r="V15" s="65"/>
      <c r="W15" s="24" t="s">
        <v>35</v>
      </c>
      <c r="X15" s="23"/>
      <c r="Y15" s="23"/>
      <c r="Z15" s="23"/>
      <c r="AA15" s="23"/>
      <c r="DV15" s="57">
        <f>'REGISTRO DE DIAS NÃO TRABALHADO'!E28</f>
        <v>0</v>
      </c>
    </row>
    <row r="16" spans="1:126" ht="15.75" customHeight="1" x14ac:dyDescent="0.25">
      <c r="B16" s="23"/>
      <c r="C16" s="60"/>
      <c r="D16" s="61"/>
      <c r="S16" s="66"/>
      <c r="T16" s="66"/>
      <c r="U16" s="66"/>
      <c r="V16" s="66"/>
      <c r="W16" s="24" t="s">
        <v>36</v>
      </c>
      <c r="X16" s="23"/>
      <c r="Y16" s="23"/>
      <c r="Z16" s="23"/>
      <c r="AA16" s="23"/>
      <c r="DV16" s="57">
        <f>'REGISTRO DE DIAS NÃO TRABALHADO'!E29</f>
        <v>0</v>
      </c>
    </row>
    <row r="17" spans="2:126" ht="15.75" customHeight="1" x14ac:dyDescent="0.25">
      <c r="B17" s="23"/>
      <c r="C17" s="60"/>
      <c r="D17" s="61"/>
      <c r="S17" s="67"/>
      <c r="T17" s="67"/>
      <c r="U17" s="67"/>
      <c r="V17" s="67"/>
      <c r="W17" s="24" t="s">
        <v>24</v>
      </c>
      <c r="X17" s="23"/>
      <c r="Y17" s="23"/>
      <c r="Z17" s="23"/>
      <c r="AA17" s="23"/>
      <c r="DV17" s="57">
        <f>'REGISTRO DE DIAS NÃO TRABALHADO'!E30</f>
        <v>0</v>
      </c>
    </row>
    <row r="18" spans="2:126" ht="15.75" customHeight="1" x14ac:dyDescent="0.25">
      <c r="DV18" s="57">
        <f>'REGISTRO DE DIAS NÃO TRABALHADO'!E31</f>
        <v>0</v>
      </c>
    </row>
    <row r="19" spans="2:126" ht="15.75" customHeight="1" x14ac:dyDescent="0.25">
      <c r="DV19" s="57">
        <f>'REGISTRO DE DIAS NÃO TRABALHADO'!E32</f>
        <v>0</v>
      </c>
    </row>
    <row r="20" spans="2:126" ht="15.75" customHeight="1" x14ac:dyDescent="0.25">
      <c r="D20" s="68"/>
      <c r="DV20" s="57">
        <f>'REGISTRO DE DIAS NÃO TRABALHADO'!E33</f>
        <v>0</v>
      </c>
    </row>
    <row r="21" spans="2:126" ht="15.75" customHeight="1" x14ac:dyDescent="0.25">
      <c r="D21" s="68"/>
      <c r="DV21" s="57">
        <f>'REGISTRO DE DIAS NÃO TRABALHADO'!E34</f>
        <v>0</v>
      </c>
    </row>
    <row r="22" spans="2:126" ht="15.75" customHeight="1" x14ac:dyDescent="0.25">
      <c r="D22" s="68"/>
      <c r="DV22" s="57">
        <f>'REGISTRO DE DIAS NÃO TRABALHADO'!E35</f>
        <v>0</v>
      </c>
    </row>
    <row r="23" spans="2:126" ht="15.75" customHeight="1" x14ac:dyDescent="0.25">
      <c r="D23" s="68"/>
      <c r="DV23" s="57">
        <f>'REGISTRO DE DIAS NÃO TRABALHADO'!E36</f>
        <v>0</v>
      </c>
    </row>
    <row r="24" spans="2:126" ht="15.75" customHeight="1" x14ac:dyDescent="0.25">
      <c r="D24" s="68"/>
      <c r="DV24" s="57">
        <f>'REGISTRO DE DIAS NÃO TRABALHADO'!E37</f>
        <v>0</v>
      </c>
    </row>
    <row r="25" spans="2:126" ht="15.75" customHeight="1" x14ac:dyDescent="0.25">
      <c r="DV25" s="57">
        <f>'REGISTRO DE DIAS NÃO TRABALHADO'!E38</f>
        <v>0</v>
      </c>
    </row>
    <row r="26" spans="2:126" ht="15.75" customHeight="1" x14ac:dyDescent="0.25">
      <c r="DV26" s="57">
        <f>'REGISTRO DE DIAS NÃO TRABALHADO'!E39</f>
        <v>0</v>
      </c>
    </row>
    <row r="27" spans="2:126" ht="15.75" customHeight="1" x14ac:dyDescent="0.25">
      <c r="DV27" s="57">
        <f>'REGISTRO DE DIAS NÃO TRABALHADO'!E40</f>
        <v>0</v>
      </c>
    </row>
    <row r="28" spans="2:126" ht="15.75" customHeight="1" x14ac:dyDescent="0.25">
      <c r="DV28" s="57">
        <f>'REGISTRO DE DIAS NÃO TRABALHADO'!E41</f>
        <v>0</v>
      </c>
    </row>
    <row r="29" spans="2:126" ht="15.75" customHeight="1" x14ac:dyDescent="0.25">
      <c r="DV29" s="57">
        <f>'REGISTRO DE DIAS NÃO TRABALHADO'!E42</f>
        <v>0</v>
      </c>
    </row>
    <row r="30" spans="2:126" ht="15.75" customHeight="1" x14ac:dyDescent="0.25">
      <c r="DV30" s="57">
        <f>'REGISTRO DE DIAS NÃO TRABALHADO'!E43</f>
        <v>0</v>
      </c>
    </row>
    <row r="31" spans="2:126" ht="15.75" customHeight="1" x14ac:dyDescent="0.25">
      <c r="DV31" s="57">
        <f>'REGISTRO DE DIAS NÃO TRABALHADO'!E44</f>
        <v>0</v>
      </c>
    </row>
    <row r="32" spans="2:126" ht="15.75" customHeight="1" x14ac:dyDescent="0.25">
      <c r="DV32" s="57">
        <f>'REGISTRO DE DIAS NÃO TRABALHADO'!E45</f>
        <v>0</v>
      </c>
    </row>
    <row r="33" spans="126:126" ht="15.75" customHeight="1" x14ac:dyDescent="0.25">
      <c r="DV33" s="57">
        <f>'REGISTRO DE DIAS NÃO TRABALHADO'!E46</f>
        <v>0</v>
      </c>
    </row>
    <row r="34" spans="126:126" ht="15.75" customHeight="1" x14ac:dyDescent="0.25">
      <c r="DV34" s="57">
        <f>'REGISTRO DE DIAS NÃO TRABALHADO'!E47</f>
        <v>0</v>
      </c>
    </row>
    <row r="35" spans="126:126" ht="15.75" customHeight="1" x14ac:dyDescent="0.25">
      <c r="DV35" s="57">
        <f>'REGISTRO DE DIAS NÃO TRABALHADO'!E48</f>
        <v>0</v>
      </c>
    </row>
    <row r="36" spans="126:126" ht="15.75" customHeight="1" x14ac:dyDescent="0.25">
      <c r="DV36" s="57">
        <f>'REGISTRO DE DIAS NÃO TRABALHADO'!E49</f>
        <v>0</v>
      </c>
    </row>
    <row r="37" spans="126:126" ht="15.75" customHeight="1" x14ac:dyDescent="0.25">
      <c r="DV37" s="57">
        <f>'REGISTRO DE DIAS NÃO TRABALHADO'!E50</f>
        <v>0</v>
      </c>
    </row>
    <row r="38" spans="126:126" ht="15.75" customHeight="1" x14ac:dyDescent="0.25">
      <c r="DV38" s="57">
        <f>'REGISTRO DE DIAS NÃO TRABALHADO'!E51</f>
        <v>0</v>
      </c>
    </row>
    <row r="39" spans="126:126" ht="15.75" customHeight="1" x14ac:dyDescent="0.25">
      <c r="DV39" s="57">
        <f>'REGISTRO DE DIAS NÃO TRABALHADO'!E52</f>
        <v>0</v>
      </c>
    </row>
    <row r="40" spans="126:126" ht="15.75" customHeight="1" x14ac:dyDescent="0.25">
      <c r="DV40" s="57">
        <f>'REGISTRO DE DIAS NÃO TRABALHADO'!E53</f>
        <v>0</v>
      </c>
    </row>
    <row r="41" spans="126:126" ht="15.75" customHeight="1" x14ac:dyDescent="0.25">
      <c r="DV41" s="57">
        <f>'REGISTRO DE DIAS NÃO TRABALHADO'!E54</f>
        <v>0</v>
      </c>
    </row>
    <row r="42" spans="126:126" ht="15.75" customHeight="1" x14ac:dyDescent="0.25">
      <c r="DV42" s="46">
        <f>'REGISTRO DE DIAS NÃO TRABALHADO'!E55</f>
        <v>0</v>
      </c>
    </row>
    <row r="43" spans="126:126" ht="15.75" customHeight="1" x14ac:dyDescent="0.25">
      <c r="DV43" s="46">
        <f>'REGISTRO DE DIAS NÃO TRABALHADO'!E56</f>
        <v>0</v>
      </c>
    </row>
    <row r="44" spans="126:126" ht="15.75" customHeight="1" x14ac:dyDescent="0.25">
      <c r="DV44" s="46">
        <f>'REGISTRO DE DIAS NÃO TRABALHADO'!E57</f>
        <v>0</v>
      </c>
    </row>
    <row r="45" spans="126:126" ht="15.75" customHeight="1" x14ac:dyDescent="0.25">
      <c r="DV45" s="46">
        <f>'REGISTRO DE DIAS NÃO TRABALHADO'!E58</f>
        <v>0</v>
      </c>
    </row>
    <row r="46" spans="126:126" ht="15.75" customHeight="1" x14ac:dyDescent="0.25">
      <c r="DV46" s="46">
        <f>'REGISTRO DE DIAS NÃO TRABALHADO'!E59</f>
        <v>0</v>
      </c>
    </row>
    <row r="47" spans="126:126" ht="15.75" customHeight="1" x14ac:dyDescent="0.25">
      <c r="DV47" s="46">
        <f>'REGISTRO DE DIAS NÃO TRABALHADO'!E60</f>
        <v>0</v>
      </c>
    </row>
    <row r="48" spans="126:126" ht="15.75" customHeight="1" x14ac:dyDescent="0.25">
      <c r="DV48" s="46">
        <f>'REGISTRO DE DIAS NÃO TRABALHADO'!E61</f>
        <v>0</v>
      </c>
    </row>
    <row r="49" spans="126:126" ht="15.75" customHeight="1" x14ac:dyDescent="0.25">
      <c r="DV49" s="46">
        <f>'REGISTRO DE DIAS NÃO TRABALHADO'!E62</f>
        <v>0</v>
      </c>
    </row>
    <row r="50" spans="126:126" ht="15.75" customHeight="1" x14ac:dyDescent="0.25">
      <c r="DV50" s="46">
        <f>'REGISTRO DE DIAS NÃO TRABALHADO'!E63</f>
        <v>0</v>
      </c>
    </row>
    <row r="51" spans="126:126" ht="15.75" customHeight="1" x14ac:dyDescent="0.25">
      <c r="DV51" s="46">
        <f>'REGISTRO DE DIAS NÃO TRABALHADO'!E64</f>
        <v>0</v>
      </c>
    </row>
    <row r="52" spans="126:126" ht="15.75" customHeight="1" x14ac:dyDescent="0.25">
      <c r="DV52" s="46">
        <f>'REGISTRO DE DIAS NÃO TRABALHADO'!E65</f>
        <v>0</v>
      </c>
    </row>
    <row r="53" spans="126:126" ht="15.75" customHeight="1" x14ac:dyDescent="0.25">
      <c r="DV53" s="46">
        <f>'REGISTRO DE DIAS NÃO TRABALHADO'!E66</f>
        <v>0</v>
      </c>
    </row>
    <row r="54" spans="126:126" ht="15.75" customHeight="1" x14ac:dyDescent="0.25">
      <c r="DV54" s="46">
        <f>'REGISTRO DE DIAS NÃO TRABALHADO'!E67</f>
        <v>0</v>
      </c>
    </row>
    <row r="55" spans="126:126" ht="15.75" customHeight="1" x14ac:dyDescent="0.25">
      <c r="DV55" s="46">
        <f>'REGISTRO DE DIAS NÃO TRABALHADO'!E68</f>
        <v>0</v>
      </c>
    </row>
    <row r="56" spans="126:126" ht="15.75" customHeight="1" x14ac:dyDescent="0.25">
      <c r="DV56" s="46">
        <f>'REGISTRO DE DIAS NÃO TRABALHADO'!E69</f>
        <v>0</v>
      </c>
    </row>
    <row r="57" spans="126:126" ht="15.75" customHeight="1" x14ac:dyDescent="0.25">
      <c r="DV57" s="46">
        <f>'REGISTRO DE DIAS NÃO TRABALHADO'!E70</f>
        <v>0</v>
      </c>
    </row>
    <row r="58" spans="126:126" ht="15.75" customHeight="1" x14ac:dyDescent="0.25">
      <c r="DV58" s="46">
        <f>'REGISTRO DE DIAS NÃO TRABALHADO'!E71</f>
        <v>0</v>
      </c>
    </row>
    <row r="59" spans="126:126" ht="15.75" customHeight="1" x14ac:dyDescent="0.25">
      <c r="DV59" s="46">
        <f>'REGISTRO DE DIAS NÃO TRABALHADO'!E72</f>
        <v>0</v>
      </c>
    </row>
    <row r="60" spans="126:126" ht="15.75" customHeight="1" x14ac:dyDescent="0.25">
      <c r="DV60" s="46">
        <f>'REGISTRO DE DIAS NÃO TRABALHADO'!E73</f>
        <v>0</v>
      </c>
    </row>
    <row r="61" spans="126:126" ht="15.75" customHeight="1" x14ac:dyDescent="0.25">
      <c r="DV61" s="46">
        <f>'REGISTRO DE DIAS NÃO TRABALHADO'!E74</f>
        <v>0</v>
      </c>
    </row>
    <row r="62" spans="126:126" ht="15.75" customHeight="1" x14ac:dyDescent="0.25">
      <c r="DV62" s="46">
        <f>'REGISTRO DE DIAS NÃO TRABALHADO'!E75</f>
        <v>0</v>
      </c>
    </row>
    <row r="63" spans="126:126" ht="15.75" customHeight="1" x14ac:dyDescent="0.25">
      <c r="DV63" s="46">
        <f>'REGISTRO DE DIAS NÃO TRABALHADO'!E76</f>
        <v>0</v>
      </c>
    </row>
    <row r="64" spans="126:126" ht="15.75" customHeight="1" x14ac:dyDescent="0.25">
      <c r="DV64" s="46">
        <f>'REGISTRO DE DIAS NÃO TRABALHADO'!E77</f>
        <v>0</v>
      </c>
    </row>
    <row r="65" spans="126:126" ht="15.75" customHeight="1" x14ac:dyDescent="0.25">
      <c r="DV65" s="46">
        <f>'REGISTRO DE DIAS NÃO TRABALHADO'!E78</f>
        <v>0</v>
      </c>
    </row>
    <row r="66" spans="126:126" ht="15.75" customHeight="1" x14ac:dyDescent="0.25">
      <c r="DV66" s="46">
        <f>'REGISTRO DE DIAS NÃO TRABALHADO'!E79</f>
        <v>0</v>
      </c>
    </row>
    <row r="67" spans="126:126" ht="15.75" customHeight="1" x14ac:dyDescent="0.25">
      <c r="DV67" s="46">
        <f>'REGISTRO DE DIAS NÃO TRABALHADO'!E80</f>
        <v>0</v>
      </c>
    </row>
    <row r="68" spans="126:126" ht="15.75" customHeight="1" x14ac:dyDescent="0.25">
      <c r="DV68" s="46">
        <f>'REGISTRO DE DIAS NÃO TRABALHADO'!E81</f>
        <v>0</v>
      </c>
    </row>
    <row r="69" spans="126:126" ht="15.75" customHeight="1" x14ac:dyDescent="0.25">
      <c r="DV69" s="46">
        <f>'REGISTRO DE DIAS NÃO TRABALHADO'!E82</f>
        <v>0</v>
      </c>
    </row>
    <row r="70" spans="126:126" ht="15.75" customHeight="1" x14ac:dyDescent="0.25">
      <c r="DV70" s="46">
        <f>'REGISTRO DE DIAS NÃO TRABALHADO'!E83</f>
        <v>0</v>
      </c>
    </row>
    <row r="71" spans="126:126" ht="15.75" customHeight="1" x14ac:dyDescent="0.25">
      <c r="DV71" s="46">
        <f>'REGISTRO DE DIAS NÃO TRABALHADO'!E84</f>
        <v>0</v>
      </c>
    </row>
    <row r="72" spans="126:126" ht="15.75" customHeight="1" x14ac:dyDescent="0.25">
      <c r="DV72" s="46">
        <f>'REGISTRO DE DIAS NÃO TRABALHADO'!E85</f>
        <v>0</v>
      </c>
    </row>
    <row r="73" spans="126:126" ht="15.75" customHeight="1" x14ac:dyDescent="0.25">
      <c r="DV73" s="46">
        <f>'REGISTRO DE DIAS NÃO TRABALHADO'!E86</f>
        <v>0</v>
      </c>
    </row>
    <row r="74" spans="126:126" ht="15.75" customHeight="1" x14ac:dyDescent="0.25">
      <c r="DV74" s="46">
        <f>'REGISTRO DE DIAS NÃO TRABALHADO'!E87</f>
        <v>0</v>
      </c>
    </row>
    <row r="75" spans="126:126" ht="15.75" customHeight="1" x14ac:dyDescent="0.25">
      <c r="DV75" s="46">
        <f>'REGISTRO DE DIAS NÃO TRABALHADO'!E88</f>
        <v>0</v>
      </c>
    </row>
    <row r="76" spans="126:126" ht="15.75" customHeight="1" x14ac:dyDescent="0.25">
      <c r="DV76" s="46">
        <f>'REGISTRO DE DIAS NÃO TRABALHADO'!E89</f>
        <v>0</v>
      </c>
    </row>
    <row r="77" spans="126:126" ht="15.75" customHeight="1" x14ac:dyDescent="0.25">
      <c r="DV77" s="46">
        <f>'REGISTRO DE DIAS NÃO TRABALHADO'!E90</f>
        <v>0</v>
      </c>
    </row>
    <row r="78" spans="126:126" ht="15.75" customHeight="1" x14ac:dyDescent="0.25">
      <c r="DV78" s="46">
        <f>'REGISTRO DE DIAS NÃO TRABALHADO'!E91</f>
        <v>0</v>
      </c>
    </row>
    <row r="79" spans="126:126" ht="15.75" customHeight="1" x14ac:dyDescent="0.25">
      <c r="DV79" s="46">
        <f>'REGISTRO DE DIAS NÃO TRABALHADO'!E92</f>
        <v>0</v>
      </c>
    </row>
    <row r="80" spans="126:126" ht="15.75" customHeight="1" x14ac:dyDescent="0.25">
      <c r="DV80" s="46">
        <f>'REGISTRO DE DIAS NÃO TRABALHADO'!E93</f>
        <v>0</v>
      </c>
    </row>
    <row r="81" spans="126:126" ht="15.75" customHeight="1" x14ac:dyDescent="0.25">
      <c r="DV81" s="46">
        <f>'REGISTRO DE DIAS NÃO TRABALHADO'!E94</f>
        <v>0</v>
      </c>
    </row>
    <row r="82" spans="126:126" ht="15.75" customHeight="1" x14ac:dyDescent="0.25">
      <c r="DV82" s="46">
        <f>'REGISTRO DE DIAS NÃO TRABALHADO'!E95</f>
        <v>0</v>
      </c>
    </row>
    <row r="83" spans="126:126" ht="15.75" customHeight="1" x14ac:dyDescent="0.25">
      <c r="DV83" s="46">
        <f>'REGISTRO DE DIAS NÃO TRABALHADO'!E96</f>
        <v>0</v>
      </c>
    </row>
    <row r="84" spans="126:126" ht="15.75" customHeight="1" x14ac:dyDescent="0.25">
      <c r="DV84" s="46">
        <f>'REGISTRO DE DIAS NÃO TRABALHADO'!E97</f>
        <v>0</v>
      </c>
    </row>
    <row r="85" spans="126:126" ht="15.75" customHeight="1" x14ac:dyDescent="0.25">
      <c r="DV85" s="46">
        <f>'REGISTRO DE DIAS NÃO TRABALHADO'!E98</f>
        <v>0</v>
      </c>
    </row>
    <row r="86" spans="126:126" ht="15.75" customHeight="1" x14ac:dyDescent="0.25">
      <c r="DV86" s="46">
        <f>'REGISTRO DE DIAS NÃO TRABALHADO'!E99</f>
        <v>0</v>
      </c>
    </row>
    <row r="87" spans="126:126" ht="15.75" customHeight="1" x14ac:dyDescent="0.25">
      <c r="DV87" s="46">
        <f>'REGISTRO DE DIAS NÃO TRABALHADO'!E100</f>
        <v>0</v>
      </c>
    </row>
    <row r="88" spans="126:126" ht="15.75" customHeight="1" x14ac:dyDescent="0.25">
      <c r="DV88" s="46">
        <f>'REGISTRO DE DIAS NÃO TRABALHADO'!E101</f>
        <v>0</v>
      </c>
    </row>
    <row r="89" spans="126:126" ht="15.75" customHeight="1" x14ac:dyDescent="0.25">
      <c r="DV89" s="46">
        <f>'REGISTRO DE DIAS NÃO TRABALHADO'!E102</f>
        <v>0</v>
      </c>
    </row>
    <row r="90" spans="126:126" ht="15.75" customHeight="1" x14ac:dyDescent="0.25">
      <c r="DV90" s="46">
        <f>'REGISTRO DE DIAS NÃO TRABALHADO'!E103</f>
        <v>0</v>
      </c>
    </row>
    <row r="91" spans="126:126" ht="15.75" customHeight="1" x14ac:dyDescent="0.25">
      <c r="DV91" s="46">
        <f>'REGISTRO DE DIAS NÃO TRABALHADO'!E104</f>
        <v>0</v>
      </c>
    </row>
    <row r="92" spans="126:126" ht="15.75" customHeight="1" x14ac:dyDescent="0.25">
      <c r="DV92" s="46">
        <f>'REGISTRO DE DIAS NÃO TRABALHADO'!E105</f>
        <v>0</v>
      </c>
    </row>
    <row r="93" spans="126:126" ht="15.75" customHeight="1" x14ac:dyDescent="0.25">
      <c r="DV93" s="46">
        <f>'REGISTRO DE DIAS NÃO TRABALHADO'!E106</f>
        <v>0</v>
      </c>
    </row>
    <row r="94" spans="126:126" ht="15.75" customHeight="1" x14ac:dyDescent="0.25">
      <c r="DV94" s="46">
        <f>'REGISTRO DE DIAS NÃO TRABALHADO'!E107</f>
        <v>0</v>
      </c>
    </row>
    <row r="95" spans="126:126" ht="15.75" customHeight="1" x14ac:dyDescent="0.25">
      <c r="DV95" s="46">
        <f>'REGISTRO DE DIAS NÃO TRABALHADO'!E108</f>
        <v>0</v>
      </c>
    </row>
    <row r="96" spans="126:126" ht="15.75" customHeight="1" x14ac:dyDescent="0.25">
      <c r="DV96" s="46">
        <f>'REGISTRO DE DIAS NÃO TRABALHADO'!E109</f>
        <v>0</v>
      </c>
    </row>
    <row r="97" spans="126:126" ht="15.75" customHeight="1" x14ac:dyDescent="0.25">
      <c r="DV97" s="46">
        <f>'REGISTRO DE DIAS NÃO TRABALHADO'!E110</f>
        <v>0</v>
      </c>
    </row>
    <row r="98" spans="126:126" ht="15.75" customHeight="1" x14ac:dyDescent="0.25">
      <c r="DV98" s="46">
        <f>'REGISTRO DE DIAS NÃO TRABALHADO'!E111</f>
        <v>0</v>
      </c>
    </row>
    <row r="99" spans="126:126" ht="15.75" customHeight="1" x14ac:dyDescent="0.25">
      <c r="DV99" s="46">
        <f>'REGISTRO DE DIAS NÃO TRABALHADO'!E112</f>
        <v>0</v>
      </c>
    </row>
    <row r="100" spans="126:126" ht="15.75" customHeight="1" x14ac:dyDescent="0.25">
      <c r="DV100" s="46">
        <f>'REGISTRO DE DIAS NÃO TRABALHADO'!E113</f>
        <v>0</v>
      </c>
    </row>
    <row r="101" spans="126:126" ht="15.75" customHeight="1" x14ac:dyDescent="0.25">
      <c r="DV101" s="46">
        <f>'REGISTRO DE DIAS NÃO TRABALHADO'!E114</f>
        <v>0</v>
      </c>
    </row>
    <row r="102" spans="126:126" ht="15.75" customHeight="1" x14ac:dyDescent="0.25">
      <c r="DV102" s="46">
        <f>'REGISTRO DE DIAS NÃO TRABALHADO'!E115</f>
        <v>0</v>
      </c>
    </row>
    <row r="103" spans="126:126" ht="15.75" customHeight="1" x14ac:dyDescent="0.25">
      <c r="DV103" s="46">
        <f>'REGISTRO DE DIAS NÃO TRABALHADO'!E116</f>
        <v>0</v>
      </c>
    </row>
    <row r="104" spans="126:126" ht="15.75" customHeight="1" x14ac:dyDescent="0.25">
      <c r="DV104" s="46">
        <f>'REGISTRO DE DIAS NÃO TRABALHADO'!E117</f>
        <v>0</v>
      </c>
    </row>
    <row r="105" spans="126:126" ht="15.75" customHeight="1" x14ac:dyDescent="0.25">
      <c r="DV105" s="46">
        <f>'REGISTRO DE DIAS NÃO TRABALHADO'!E118</f>
        <v>0</v>
      </c>
    </row>
    <row r="106" spans="126:126" ht="15.75" customHeight="1" x14ac:dyDescent="0.25">
      <c r="DV106" s="46">
        <f>'REGISTRO DE DIAS NÃO TRABALHADO'!E119</f>
        <v>0</v>
      </c>
    </row>
    <row r="107" spans="126:126" ht="15.75" customHeight="1" x14ac:dyDescent="0.25">
      <c r="DV107" s="46">
        <f>'REGISTRO DE DIAS NÃO TRABALHADO'!E120</f>
        <v>0</v>
      </c>
    </row>
    <row r="108" spans="126:126" ht="15.75" customHeight="1" x14ac:dyDescent="0.25">
      <c r="DV108" s="46">
        <f>'REGISTRO DE DIAS NÃO TRABALHADO'!E121</f>
        <v>0</v>
      </c>
    </row>
    <row r="109" spans="126:126" ht="15.75" customHeight="1" x14ac:dyDescent="0.25">
      <c r="DV109" s="46">
        <f>'REGISTRO DE DIAS NÃO TRABALHADO'!E122</f>
        <v>0</v>
      </c>
    </row>
    <row r="110" spans="126:126" ht="15.75" customHeight="1" x14ac:dyDescent="0.25">
      <c r="DV110" s="46">
        <f>'REGISTRO DE DIAS NÃO TRABALHADO'!E123</f>
        <v>0</v>
      </c>
    </row>
    <row r="111" spans="126:126" ht="15.75" customHeight="1" x14ac:dyDescent="0.25">
      <c r="DV111" s="46">
        <f>'REGISTRO DE DIAS NÃO TRABALHADO'!E124</f>
        <v>0</v>
      </c>
    </row>
    <row r="112" spans="126:126" ht="15.75" customHeight="1" x14ac:dyDescent="0.25">
      <c r="DV112" s="46">
        <f>'REGISTRO DE DIAS NÃO TRABALHADO'!E125</f>
        <v>0</v>
      </c>
    </row>
    <row r="113" spans="126:126" ht="15.75" customHeight="1" x14ac:dyDescent="0.25">
      <c r="DV113" s="46">
        <f>'REGISTRO DE DIAS NÃO TRABALHADO'!E126</f>
        <v>0</v>
      </c>
    </row>
    <row r="114" spans="126:126" ht="15.75" customHeight="1" x14ac:dyDescent="0.25">
      <c r="DV114" s="46">
        <f>'REGISTRO DE DIAS NÃO TRABALHADO'!E127</f>
        <v>0</v>
      </c>
    </row>
    <row r="115" spans="126:126" ht="15.75" customHeight="1" x14ac:dyDescent="0.25">
      <c r="DV115" s="46">
        <f>'REGISTRO DE DIAS NÃO TRABALHADO'!E128</f>
        <v>0</v>
      </c>
    </row>
    <row r="116" spans="126:126" ht="15.75" customHeight="1" x14ac:dyDescent="0.25">
      <c r="DV116" s="46">
        <f>'REGISTRO DE DIAS NÃO TRABALHADO'!E129</f>
        <v>0</v>
      </c>
    </row>
    <row r="117" spans="126:126" ht="15.75" customHeight="1" x14ac:dyDescent="0.25">
      <c r="DV117" s="46">
        <f>'REGISTRO DE DIAS NÃO TRABALHADO'!E130</f>
        <v>0</v>
      </c>
    </row>
    <row r="118" spans="126:126" ht="15.75" customHeight="1" x14ac:dyDescent="0.25">
      <c r="DV118" s="46">
        <f>'REGISTRO DE DIAS NÃO TRABALHADO'!E131</f>
        <v>0</v>
      </c>
    </row>
    <row r="119" spans="126:126" ht="15.75" customHeight="1" x14ac:dyDescent="0.25">
      <c r="DV119" s="46">
        <f>'REGISTRO DE DIAS NÃO TRABALHADO'!E132</f>
        <v>0</v>
      </c>
    </row>
    <row r="120" spans="126:126" ht="15.75" customHeight="1" x14ac:dyDescent="0.25">
      <c r="DV120" s="46">
        <f>'REGISTRO DE DIAS NÃO TRABALHADO'!E133</f>
        <v>0</v>
      </c>
    </row>
    <row r="121" spans="126:126" ht="15.75" customHeight="1" x14ac:dyDescent="0.25">
      <c r="DV121" s="46">
        <f>'REGISTRO DE DIAS NÃO TRABALHADO'!E134</f>
        <v>0</v>
      </c>
    </row>
    <row r="122" spans="126:126" ht="15.75" customHeight="1" x14ac:dyDescent="0.25">
      <c r="DV122" s="46">
        <f>'REGISTRO DE DIAS NÃO TRABALHADO'!E135</f>
        <v>0</v>
      </c>
    </row>
    <row r="123" spans="126:126" ht="15.75" customHeight="1" x14ac:dyDescent="0.25">
      <c r="DV123" s="46">
        <f>'REGISTRO DE DIAS NÃO TRABALHADO'!E136</f>
        <v>0</v>
      </c>
    </row>
    <row r="124" spans="126:126" ht="15.75" customHeight="1" x14ac:dyDescent="0.25">
      <c r="DV124" s="46">
        <f>'REGISTRO DE DIAS NÃO TRABALHADO'!E137</f>
        <v>0</v>
      </c>
    </row>
    <row r="125" spans="126:126" ht="15.75" customHeight="1" x14ac:dyDescent="0.25">
      <c r="DV125" s="46">
        <f>'REGISTRO DE DIAS NÃO TRABALHADO'!E138</f>
        <v>0</v>
      </c>
    </row>
    <row r="126" spans="126:126" ht="15.75" customHeight="1" x14ac:dyDescent="0.25">
      <c r="DV126" s="46">
        <f>'REGISTRO DE DIAS NÃO TRABALHADO'!E139</f>
        <v>0</v>
      </c>
    </row>
    <row r="127" spans="126:126" ht="15.75" customHeight="1" x14ac:dyDescent="0.25">
      <c r="DV127" s="46">
        <f>'REGISTRO DE DIAS NÃO TRABALHADO'!E140</f>
        <v>0</v>
      </c>
    </row>
    <row r="128" spans="126:126" ht="15.75" customHeight="1" x14ac:dyDescent="0.25">
      <c r="DV128" s="46">
        <f>'REGISTRO DE DIAS NÃO TRABALHADO'!E141</f>
        <v>0</v>
      </c>
    </row>
    <row r="129" spans="126:126" ht="15.75" customHeight="1" x14ac:dyDescent="0.25">
      <c r="DV129" s="46">
        <f>'REGISTRO DE DIAS NÃO TRABALHADO'!E142</f>
        <v>0</v>
      </c>
    </row>
    <row r="130" spans="126:126" ht="15.75" customHeight="1" x14ac:dyDescent="0.25">
      <c r="DV130" s="46">
        <f>'REGISTRO DE DIAS NÃO TRABALHADO'!E143</f>
        <v>0</v>
      </c>
    </row>
    <row r="131" spans="126:126" ht="15.75" customHeight="1" x14ac:dyDescent="0.25">
      <c r="DV131" s="46">
        <f>'REGISTRO DE DIAS NÃO TRABALHADO'!E144</f>
        <v>0</v>
      </c>
    </row>
    <row r="132" spans="126:126" ht="15.75" customHeight="1" x14ac:dyDescent="0.25">
      <c r="DV132" s="46">
        <f>'REGISTRO DE DIAS NÃO TRABALHADO'!E145</f>
        <v>0</v>
      </c>
    </row>
    <row r="133" spans="126:126" ht="15.75" customHeight="1" x14ac:dyDescent="0.25">
      <c r="DV133" s="46">
        <f>'REGISTRO DE DIAS NÃO TRABALHADO'!E146</f>
        <v>0</v>
      </c>
    </row>
    <row r="134" spans="126:126" ht="15.75" customHeight="1" x14ac:dyDescent="0.25">
      <c r="DV134" s="46">
        <f>'REGISTRO DE DIAS NÃO TRABALHADO'!E147</f>
        <v>0</v>
      </c>
    </row>
    <row r="135" spans="126:126" ht="15.75" customHeight="1" x14ac:dyDescent="0.25">
      <c r="DV135" s="46">
        <f>'REGISTRO DE DIAS NÃO TRABALHADO'!E148</f>
        <v>0</v>
      </c>
    </row>
  </sheetData>
  <conditionalFormatting sqref="N7:DU10">
    <cfRule type="expression" dxfId="3" priority="1">
      <formula>VLOOKUP(N$4,$DV$7:$DV$83,1,FALSE())</formula>
    </cfRule>
  </conditionalFormatting>
  <conditionalFormatting sqref="N7:DU10">
    <cfRule type="expression" dxfId="2" priority="2" stopIfTrue="1">
      <formula>AND(N$4&gt;=$J7,N$4&lt;=$K7)</formula>
    </cfRule>
  </conditionalFormatting>
  <conditionalFormatting sqref="N7:DU10">
    <cfRule type="expression" dxfId="1" priority="3" stopIfTrue="1">
      <formula>AND(N$4&gt;=$D7,N$4&lt;=$F7)</formula>
    </cfRule>
  </conditionalFormatting>
  <conditionalFormatting sqref="N7:DU10">
    <cfRule type="expression" dxfId="0" priority="4" stopIfTrue="1">
      <formula>NETWORKDAYS(N$4,AO$4)</formula>
    </cfRule>
  </conditionalFormatting>
  <dataValidations count="1">
    <dataValidation type="custom" allowBlank="1" showDropDown="1" sqref="D7:E10 J7:K10">
      <formula1>OR(NOT(ISERROR(DATEVALUE(D7))), AND(ISNUMBER(D7), LEFT(CELL("format", D7))="D"))</formula1>
    </dataValidation>
  </dataValidations>
  <printOptions horizontalCentered="1"/>
  <pageMargins left="0.78740157499999996" right="0.31768651617934268" top="0.34843037258379517" bottom="0.21520699483116765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54"/>
  <sheetViews>
    <sheetView workbookViewId="0"/>
  </sheetViews>
  <sheetFormatPr defaultColWidth="12.5703125" defaultRowHeight="15.75" customHeight="1" x14ac:dyDescent="0.2"/>
  <cols>
    <col min="1" max="1" width="10.42578125" customWidth="1"/>
    <col min="2" max="2" width="21.28515625" customWidth="1"/>
    <col min="3" max="3" width="37.7109375" customWidth="1"/>
    <col min="5" max="5" width="12.5703125" hidden="1"/>
  </cols>
  <sheetData>
    <row r="1" spans="1:5" ht="42" customHeight="1" x14ac:dyDescent="0.2">
      <c r="A1" s="1" t="s">
        <v>37</v>
      </c>
      <c r="B1" s="2"/>
      <c r="C1" s="2">
        <f>SUM(A3:A54)</f>
        <v>0</v>
      </c>
    </row>
    <row r="2" spans="1:5" ht="42" customHeight="1" x14ac:dyDescent="0.2">
      <c r="A2" s="69" t="s">
        <v>38</v>
      </c>
      <c r="B2" s="69" t="s">
        <v>39</v>
      </c>
      <c r="C2" s="69" t="s">
        <v>40</v>
      </c>
    </row>
    <row r="3" spans="1:5" ht="24.75" customHeight="1" x14ac:dyDescent="0.2">
      <c r="A3" s="70">
        <f t="shared" ref="A3:A54" si="0">IF(B3&lt;&gt;0,1,0)</f>
        <v>0</v>
      </c>
      <c r="B3" s="71"/>
      <c r="C3" s="72"/>
      <c r="E3" s="73">
        <f t="shared" ref="E3:E54" si="1">B3</f>
        <v>0</v>
      </c>
    </row>
    <row r="4" spans="1:5" ht="24.75" customHeight="1" x14ac:dyDescent="0.2">
      <c r="A4" s="74">
        <f t="shared" si="0"/>
        <v>0</v>
      </c>
      <c r="B4" s="75"/>
      <c r="C4" s="76"/>
      <c r="E4" s="73">
        <f t="shared" si="1"/>
        <v>0</v>
      </c>
    </row>
    <row r="5" spans="1:5" ht="24.75" customHeight="1" x14ac:dyDescent="0.2">
      <c r="A5" s="70">
        <f t="shared" si="0"/>
        <v>0</v>
      </c>
      <c r="B5" s="71"/>
      <c r="C5" s="72"/>
      <c r="E5" s="73">
        <f t="shared" si="1"/>
        <v>0</v>
      </c>
    </row>
    <row r="6" spans="1:5" ht="24.75" customHeight="1" x14ac:dyDescent="0.2">
      <c r="A6" s="74">
        <f t="shared" si="0"/>
        <v>0</v>
      </c>
      <c r="B6" s="75"/>
      <c r="C6" s="76"/>
      <c r="E6" s="73">
        <f t="shared" si="1"/>
        <v>0</v>
      </c>
    </row>
    <row r="7" spans="1:5" ht="24.75" customHeight="1" x14ac:dyDescent="0.2">
      <c r="A7" s="70">
        <f t="shared" si="0"/>
        <v>0</v>
      </c>
      <c r="B7" s="71"/>
      <c r="C7" s="72"/>
      <c r="E7" s="73">
        <f t="shared" si="1"/>
        <v>0</v>
      </c>
    </row>
    <row r="8" spans="1:5" ht="24.75" customHeight="1" x14ac:dyDescent="0.2">
      <c r="A8" s="74">
        <f t="shared" si="0"/>
        <v>0</v>
      </c>
      <c r="B8" s="75"/>
      <c r="C8" s="76"/>
      <c r="E8" s="73">
        <f t="shared" si="1"/>
        <v>0</v>
      </c>
    </row>
    <row r="9" spans="1:5" ht="24.75" customHeight="1" x14ac:dyDescent="0.2">
      <c r="A9" s="70">
        <f t="shared" si="0"/>
        <v>0</v>
      </c>
      <c r="B9" s="71"/>
      <c r="C9" s="72"/>
      <c r="E9" s="73">
        <f t="shared" si="1"/>
        <v>0</v>
      </c>
    </row>
    <row r="10" spans="1:5" ht="24.75" customHeight="1" x14ac:dyDescent="0.2">
      <c r="A10" s="74">
        <f t="shared" si="0"/>
        <v>0</v>
      </c>
      <c r="B10" s="75"/>
      <c r="C10" s="76"/>
      <c r="E10" s="73">
        <f t="shared" si="1"/>
        <v>0</v>
      </c>
    </row>
    <row r="11" spans="1:5" ht="24.75" customHeight="1" x14ac:dyDescent="0.2">
      <c r="A11" s="70">
        <f t="shared" si="0"/>
        <v>0</v>
      </c>
      <c r="B11" s="71"/>
      <c r="C11" s="72"/>
      <c r="E11" s="73">
        <f t="shared" si="1"/>
        <v>0</v>
      </c>
    </row>
    <row r="12" spans="1:5" ht="24.75" customHeight="1" x14ac:dyDescent="0.2">
      <c r="A12" s="74">
        <f t="shared" si="0"/>
        <v>0</v>
      </c>
      <c r="B12" s="75"/>
      <c r="C12" s="76"/>
      <c r="E12" s="73">
        <f t="shared" si="1"/>
        <v>0</v>
      </c>
    </row>
    <row r="13" spans="1:5" ht="24.75" customHeight="1" x14ac:dyDescent="0.2">
      <c r="A13" s="70">
        <f t="shared" si="0"/>
        <v>0</v>
      </c>
      <c r="B13" s="71"/>
      <c r="C13" s="72"/>
      <c r="E13" s="73">
        <f t="shared" si="1"/>
        <v>0</v>
      </c>
    </row>
    <row r="14" spans="1:5" ht="24.75" customHeight="1" x14ac:dyDescent="0.2">
      <c r="A14" s="74">
        <f t="shared" si="0"/>
        <v>0</v>
      </c>
      <c r="B14" s="75"/>
      <c r="C14" s="76"/>
      <c r="E14" s="73">
        <f t="shared" si="1"/>
        <v>0</v>
      </c>
    </row>
    <row r="15" spans="1:5" ht="24.75" customHeight="1" x14ac:dyDescent="0.2">
      <c r="A15" s="70">
        <f t="shared" si="0"/>
        <v>0</v>
      </c>
      <c r="B15" s="71"/>
      <c r="C15" s="72"/>
      <c r="E15" s="73">
        <f t="shared" si="1"/>
        <v>0</v>
      </c>
    </row>
    <row r="16" spans="1:5" ht="24.75" customHeight="1" x14ac:dyDescent="0.2">
      <c r="A16" s="74">
        <f t="shared" si="0"/>
        <v>0</v>
      </c>
      <c r="B16" s="75"/>
      <c r="C16" s="76"/>
      <c r="E16" s="73">
        <f t="shared" si="1"/>
        <v>0</v>
      </c>
    </row>
    <row r="17" spans="1:5" ht="24.75" customHeight="1" x14ac:dyDescent="0.2">
      <c r="A17" s="70">
        <f t="shared" si="0"/>
        <v>0</v>
      </c>
      <c r="B17" s="71"/>
      <c r="C17" s="72"/>
      <c r="E17" s="73">
        <f t="shared" si="1"/>
        <v>0</v>
      </c>
    </row>
    <row r="18" spans="1:5" ht="24.75" customHeight="1" x14ac:dyDescent="0.2">
      <c r="A18" s="74">
        <f t="shared" si="0"/>
        <v>0</v>
      </c>
      <c r="B18" s="75"/>
      <c r="C18" s="76"/>
      <c r="E18" s="73">
        <f t="shared" si="1"/>
        <v>0</v>
      </c>
    </row>
    <row r="19" spans="1:5" ht="24.75" customHeight="1" x14ac:dyDescent="0.2">
      <c r="A19" s="70">
        <f t="shared" si="0"/>
        <v>0</v>
      </c>
      <c r="B19" s="71"/>
      <c r="C19" s="72"/>
      <c r="E19" s="73">
        <f t="shared" si="1"/>
        <v>0</v>
      </c>
    </row>
    <row r="20" spans="1:5" ht="24.75" customHeight="1" x14ac:dyDescent="0.2">
      <c r="A20" s="74">
        <f t="shared" si="0"/>
        <v>0</v>
      </c>
      <c r="B20" s="75"/>
      <c r="C20" s="76"/>
      <c r="E20" s="73">
        <f t="shared" si="1"/>
        <v>0</v>
      </c>
    </row>
    <row r="21" spans="1:5" ht="24.75" customHeight="1" x14ac:dyDescent="0.2">
      <c r="A21" s="70">
        <f t="shared" si="0"/>
        <v>0</v>
      </c>
      <c r="B21" s="71"/>
      <c r="C21" s="72"/>
      <c r="E21" s="73">
        <f t="shared" si="1"/>
        <v>0</v>
      </c>
    </row>
    <row r="22" spans="1:5" ht="24.75" customHeight="1" x14ac:dyDescent="0.2">
      <c r="A22" s="74">
        <f t="shared" si="0"/>
        <v>0</v>
      </c>
      <c r="B22" s="75"/>
      <c r="C22" s="76"/>
      <c r="E22" s="73">
        <f t="shared" si="1"/>
        <v>0</v>
      </c>
    </row>
    <row r="23" spans="1:5" ht="24.75" customHeight="1" x14ac:dyDescent="0.2">
      <c r="A23" s="70">
        <f t="shared" si="0"/>
        <v>0</v>
      </c>
      <c r="B23" s="71"/>
      <c r="C23" s="72"/>
      <c r="E23" s="73">
        <f t="shared" si="1"/>
        <v>0</v>
      </c>
    </row>
    <row r="24" spans="1:5" ht="24.75" customHeight="1" x14ac:dyDescent="0.2">
      <c r="A24" s="74">
        <f t="shared" si="0"/>
        <v>0</v>
      </c>
      <c r="B24" s="75"/>
      <c r="C24" s="76"/>
      <c r="E24" s="73">
        <f t="shared" si="1"/>
        <v>0</v>
      </c>
    </row>
    <row r="25" spans="1:5" ht="24.75" customHeight="1" x14ac:dyDescent="0.2">
      <c r="A25" s="70">
        <f t="shared" si="0"/>
        <v>0</v>
      </c>
      <c r="B25" s="71"/>
      <c r="C25" s="72"/>
      <c r="E25" s="73">
        <f t="shared" si="1"/>
        <v>0</v>
      </c>
    </row>
    <row r="26" spans="1:5" ht="24.75" customHeight="1" x14ac:dyDescent="0.2">
      <c r="A26" s="74">
        <f t="shared" si="0"/>
        <v>0</v>
      </c>
      <c r="B26" s="75"/>
      <c r="C26" s="76"/>
      <c r="E26" s="73">
        <f t="shared" si="1"/>
        <v>0</v>
      </c>
    </row>
    <row r="27" spans="1:5" ht="24.75" customHeight="1" x14ac:dyDescent="0.2">
      <c r="A27" s="70">
        <f t="shared" si="0"/>
        <v>0</v>
      </c>
      <c r="B27" s="71"/>
      <c r="C27" s="72"/>
      <c r="E27" s="73">
        <f t="shared" si="1"/>
        <v>0</v>
      </c>
    </row>
    <row r="28" spans="1:5" ht="24.75" customHeight="1" x14ac:dyDescent="0.2">
      <c r="A28" s="74">
        <f t="shared" si="0"/>
        <v>0</v>
      </c>
      <c r="B28" s="75"/>
      <c r="C28" s="76"/>
      <c r="E28" s="73">
        <f t="shared" si="1"/>
        <v>0</v>
      </c>
    </row>
    <row r="29" spans="1:5" ht="24.75" customHeight="1" x14ac:dyDescent="0.2">
      <c r="A29" s="70">
        <f t="shared" si="0"/>
        <v>0</v>
      </c>
      <c r="B29" s="71"/>
      <c r="C29" s="72"/>
      <c r="E29" s="73">
        <f t="shared" si="1"/>
        <v>0</v>
      </c>
    </row>
    <row r="30" spans="1:5" ht="24.75" customHeight="1" x14ac:dyDescent="0.2">
      <c r="A30" s="74">
        <f t="shared" si="0"/>
        <v>0</v>
      </c>
      <c r="B30" s="75"/>
      <c r="C30" s="76"/>
      <c r="E30" s="73">
        <f t="shared" si="1"/>
        <v>0</v>
      </c>
    </row>
    <row r="31" spans="1:5" ht="24.75" customHeight="1" x14ac:dyDescent="0.2">
      <c r="A31" s="70">
        <f t="shared" si="0"/>
        <v>0</v>
      </c>
      <c r="B31" s="71"/>
      <c r="C31" s="72"/>
      <c r="E31" s="73">
        <f t="shared" si="1"/>
        <v>0</v>
      </c>
    </row>
    <row r="32" spans="1:5" ht="24.75" customHeight="1" x14ac:dyDescent="0.2">
      <c r="A32" s="74">
        <f t="shared" si="0"/>
        <v>0</v>
      </c>
      <c r="B32" s="75"/>
      <c r="C32" s="76"/>
      <c r="E32" s="73">
        <f t="shared" si="1"/>
        <v>0</v>
      </c>
    </row>
    <row r="33" spans="1:5" ht="24.75" customHeight="1" x14ac:dyDescent="0.2">
      <c r="A33" s="70">
        <f t="shared" si="0"/>
        <v>0</v>
      </c>
      <c r="B33" s="71"/>
      <c r="C33" s="72"/>
      <c r="E33" s="73">
        <f t="shared" si="1"/>
        <v>0</v>
      </c>
    </row>
    <row r="34" spans="1:5" ht="24.75" customHeight="1" x14ac:dyDescent="0.2">
      <c r="A34" s="74">
        <f t="shared" si="0"/>
        <v>0</v>
      </c>
      <c r="B34" s="75"/>
      <c r="C34" s="76"/>
      <c r="E34" s="73">
        <f t="shared" si="1"/>
        <v>0</v>
      </c>
    </row>
    <row r="35" spans="1:5" ht="24.75" customHeight="1" x14ac:dyDescent="0.2">
      <c r="A35" s="70">
        <f t="shared" si="0"/>
        <v>0</v>
      </c>
      <c r="B35" s="71"/>
      <c r="C35" s="72"/>
      <c r="E35" s="73">
        <f t="shared" si="1"/>
        <v>0</v>
      </c>
    </row>
    <row r="36" spans="1:5" ht="15" x14ac:dyDescent="0.2">
      <c r="A36" s="74">
        <f t="shared" si="0"/>
        <v>0</v>
      </c>
      <c r="B36" s="75"/>
      <c r="C36" s="76"/>
      <c r="E36" s="73">
        <f t="shared" si="1"/>
        <v>0</v>
      </c>
    </row>
    <row r="37" spans="1:5" ht="15" x14ac:dyDescent="0.2">
      <c r="A37" s="70">
        <f t="shared" si="0"/>
        <v>0</v>
      </c>
      <c r="B37" s="71"/>
      <c r="C37" s="72"/>
      <c r="E37" s="73">
        <f t="shared" si="1"/>
        <v>0</v>
      </c>
    </row>
    <row r="38" spans="1:5" ht="15" x14ac:dyDescent="0.2">
      <c r="A38" s="74">
        <f t="shared" si="0"/>
        <v>0</v>
      </c>
      <c r="B38" s="75"/>
      <c r="C38" s="76"/>
      <c r="E38" s="73">
        <f t="shared" si="1"/>
        <v>0</v>
      </c>
    </row>
    <row r="39" spans="1:5" ht="15" x14ac:dyDescent="0.2">
      <c r="A39" s="70">
        <f t="shared" si="0"/>
        <v>0</v>
      </c>
      <c r="B39" s="71"/>
      <c r="C39" s="72"/>
      <c r="E39" s="73">
        <f t="shared" si="1"/>
        <v>0</v>
      </c>
    </row>
    <row r="40" spans="1:5" ht="15" x14ac:dyDescent="0.2">
      <c r="A40" s="74">
        <f t="shared" si="0"/>
        <v>0</v>
      </c>
      <c r="B40" s="75"/>
      <c r="C40" s="76"/>
      <c r="E40" s="73">
        <f t="shared" si="1"/>
        <v>0</v>
      </c>
    </row>
    <row r="41" spans="1:5" ht="15" x14ac:dyDescent="0.2">
      <c r="A41" s="70">
        <f t="shared" si="0"/>
        <v>0</v>
      </c>
      <c r="B41" s="71"/>
      <c r="C41" s="72"/>
      <c r="E41" s="73">
        <f t="shared" si="1"/>
        <v>0</v>
      </c>
    </row>
    <row r="42" spans="1:5" ht="15" x14ac:dyDescent="0.2">
      <c r="A42" s="74">
        <f t="shared" si="0"/>
        <v>0</v>
      </c>
      <c r="B42" s="75"/>
      <c r="C42" s="76"/>
      <c r="E42" s="73">
        <f t="shared" si="1"/>
        <v>0</v>
      </c>
    </row>
    <row r="43" spans="1:5" ht="15" x14ac:dyDescent="0.2">
      <c r="A43" s="70">
        <f t="shared" si="0"/>
        <v>0</v>
      </c>
      <c r="B43" s="71"/>
      <c r="C43" s="72"/>
      <c r="E43" s="73">
        <f t="shared" si="1"/>
        <v>0</v>
      </c>
    </row>
    <row r="44" spans="1:5" ht="15" x14ac:dyDescent="0.2">
      <c r="A44" s="74">
        <f t="shared" si="0"/>
        <v>0</v>
      </c>
      <c r="B44" s="75"/>
      <c r="C44" s="76"/>
      <c r="E44" s="73">
        <f t="shared" si="1"/>
        <v>0</v>
      </c>
    </row>
    <row r="45" spans="1:5" ht="15" x14ac:dyDescent="0.2">
      <c r="A45" s="70">
        <f t="shared" si="0"/>
        <v>0</v>
      </c>
      <c r="B45" s="71"/>
      <c r="C45" s="72"/>
      <c r="E45" s="73">
        <f t="shared" si="1"/>
        <v>0</v>
      </c>
    </row>
    <row r="46" spans="1:5" ht="15" x14ac:dyDescent="0.2">
      <c r="A46" s="74">
        <f t="shared" si="0"/>
        <v>0</v>
      </c>
      <c r="B46" s="75"/>
      <c r="C46" s="76"/>
      <c r="E46" s="73">
        <f t="shared" si="1"/>
        <v>0</v>
      </c>
    </row>
    <row r="47" spans="1:5" ht="15" x14ac:dyDescent="0.2">
      <c r="A47" s="70">
        <f t="shared" si="0"/>
        <v>0</v>
      </c>
      <c r="B47" s="71"/>
      <c r="C47" s="72"/>
      <c r="E47" s="73">
        <f t="shared" si="1"/>
        <v>0</v>
      </c>
    </row>
    <row r="48" spans="1:5" ht="15" x14ac:dyDescent="0.2">
      <c r="A48" s="74">
        <f t="shared" si="0"/>
        <v>0</v>
      </c>
      <c r="B48" s="75"/>
      <c r="C48" s="76"/>
      <c r="E48" s="73">
        <f t="shared" si="1"/>
        <v>0</v>
      </c>
    </row>
    <row r="49" spans="1:5" ht="15" x14ac:dyDescent="0.2">
      <c r="A49" s="70">
        <f t="shared" si="0"/>
        <v>0</v>
      </c>
      <c r="B49" s="71"/>
      <c r="C49" s="72"/>
      <c r="E49" s="73">
        <f t="shared" si="1"/>
        <v>0</v>
      </c>
    </row>
    <row r="50" spans="1:5" ht="15" x14ac:dyDescent="0.2">
      <c r="A50" s="74">
        <f t="shared" si="0"/>
        <v>0</v>
      </c>
      <c r="B50" s="75"/>
      <c r="C50" s="76"/>
      <c r="E50" s="73">
        <f t="shared" si="1"/>
        <v>0</v>
      </c>
    </row>
    <row r="51" spans="1:5" ht="15" x14ac:dyDescent="0.2">
      <c r="A51" s="70">
        <f t="shared" si="0"/>
        <v>0</v>
      </c>
      <c r="B51" s="71"/>
      <c r="C51" s="72"/>
      <c r="E51" s="73">
        <f t="shared" si="1"/>
        <v>0</v>
      </c>
    </row>
    <row r="52" spans="1:5" ht="15" x14ac:dyDescent="0.2">
      <c r="A52" s="74">
        <f t="shared" si="0"/>
        <v>0</v>
      </c>
      <c r="B52" s="75"/>
      <c r="C52" s="76"/>
      <c r="E52" s="73">
        <f t="shared" si="1"/>
        <v>0</v>
      </c>
    </row>
    <row r="53" spans="1:5" ht="15" x14ac:dyDescent="0.2">
      <c r="A53" s="70">
        <f t="shared" si="0"/>
        <v>0</v>
      </c>
      <c r="B53" s="71"/>
      <c r="C53" s="72"/>
      <c r="E53" s="73">
        <f t="shared" si="1"/>
        <v>0</v>
      </c>
    </row>
    <row r="54" spans="1:5" ht="15" x14ac:dyDescent="0.2">
      <c r="A54" s="74">
        <f t="shared" si="0"/>
        <v>0</v>
      </c>
      <c r="B54" s="75"/>
      <c r="C54" s="76"/>
      <c r="E54" s="73">
        <f t="shared" si="1"/>
        <v>0</v>
      </c>
    </row>
  </sheetData>
  <dataValidations count="1">
    <dataValidation type="custom" allowBlank="1" showDropDown="1" sqref="B3:B54">
      <formula1>OR(NOT(ISERROR(DATEVALUE(B3))), AND(ISNUMBER(B3), LEFT(CELL("format", B3))="D"))</formula1>
    </dataValidation>
  </dataValidation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PREVISÃO DE TÉRMINO DE ETAPAS</vt:lpstr>
      <vt:lpstr>CRONOGRAMA DIÁRIO</vt:lpstr>
      <vt:lpstr>REGISTRO DE DIAS NÃO TRABALHADO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MARIA CAROLINA</cp:lastModifiedBy>
  <dcterms:created xsi:type="dcterms:W3CDTF">2023-02-28T17:09:26Z</dcterms:created>
  <dcterms:modified xsi:type="dcterms:W3CDTF">2023-02-28T17:09:26Z</dcterms:modified>
</cp:coreProperties>
</file>